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85" yWindow="390" windowWidth="15015" windowHeight="8475"/>
  </bookViews>
  <sheets>
    <sheet name="Allocation" sheetId="2" r:id="rId1"/>
    <sheet name="Services" sheetId="4" r:id="rId2"/>
    <sheet name="city_hall_394_april_2023" sheetId="1" r:id="rId3"/>
  </sheets>
  <calcPr calcId="125725"/>
  <pivotCaches>
    <pivotCache cacheId="192" r:id="rId4"/>
    <pivotCache cacheId="195" r:id="rId5"/>
    <pivotCache cacheId="199" r:id="rId6"/>
  </pivotCaches>
</workbook>
</file>

<file path=xl/calcChain.xml><?xml version="1.0" encoding="utf-8"?>
<calcChain xmlns="http://schemas.openxmlformats.org/spreadsheetml/2006/main">
  <c r="H26" i="2"/>
  <c r="H27"/>
  <c r="H28"/>
  <c r="G28" s="1"/>
  <c r="H29"/>
  <c r="H30"/>
  <c r="H31"/>
  <c r="H32"/>
  <c r="G32" s="1"/>
  <c r="AO127" i="1"/>
  <c r="AO126"/>
  <c r="AO125"/>
  <c r="AO124"/>
  <c r="AO123"/>
  <c r="AO122"/>
  <c r="AO121"/>
  <c r="AO120"/>
  <c r="AO119"/>
  <c r="AO118"/>
  <c r="AO117"/>
  <c r="AO116"/>
  <c r="AO115"/>
  <c r="AO114"/>
  <c r="AO113"/>
  <c r="AO112"/>
  <c r="AO111"/>
  <c r="AO110"/>
  <c r="AO109"/>
  <c r="AO108"/>
  <c r="AO107"/>
  <c r="AO106"/>
  <c r="AO105"/>
  <c r="AO104"/>
  <c r="AO103"/>
  <c r="AO102"/>
  <c r="AO101"/>
  <c r="AO100"/>
  <c r="AO99"/>
  <c r="AO98"/>
  <c r="AO97"/>
  <c r="AO96"/>
  <c r="AO95"/>
  <c r="AO94"/>
  <c r="AO93"/>
  <c r="AO92"/>
  <c r="AO91"/>
  <c r="AO90"/>
  <c r="AO89"/>
  <c r="AO88"/>
  <c r="AO87"/>
  <c r="AO86"/>
  <c r="AO85"/>
  <c r="AO84"/>
  <c r="AO83"/>
  <c r="AO82"/>
  <c r="AO81"/>
  <c r="AO80"/>
  <c r="AO79"/>
  <c r="AO78"/>
  <c r="AO77"/>
  <c r="AO76"/>
  <c r="AO75"/>
  <c r="AO74"/>
  <c r="AO73"/>
  <c r="AO72"/>
  <c r="AO71"/>
  <c r="AO70"/>
  <c r="AO69"/>
  <c r="AO68"/>
  <c r="AO67"/>
  <c r="AO66"/>
  <c r="AO65"/>
  <c r="AO64"/>
  <c r="AO63"/>
  <c r="AO62"/>
  <c r="AO61"/>
  <c r="AO60"/>
  <c r="AO59"/>
  <c r="AO58"/>
  <c r="AO57"/>
  <c r="AO56"/>
  <c r="AO55"/>
  <c r="AO54"/>
  <c r="AO53"/>
  <c r="AO52"/>
  <c r="AO51"/>
  <c r="AO50"/>
  <c r="AO49"/>
  <c r="AO48"/>
  <c r="AO47"/>
  <c r="AO46"/>
  <c r="AO45"/>
  <c r="AO44"/>
  <c r="AO43"/>
  <c r="AO42"/>
  <c r="AO41"/>
  <c r="AO40"/>
  <c r="AO39"/>
  <c r="AO38"/>
  <c r="AO37"/>
  <c r="AO36"/>
  <c r="AO35"/>
  <c r="AO34"/>
  <c r="AO33"/>
  <c r="AO32"/>
  <c r="AO31"/>
  <c r="AO30"/>
  <c r="AO29"/>
  <c r="AO28"/>
  <c r="AO27"/>
  <c r="AO26"/>
  <c r="AO25"/>
  <c r="AO24"/>
  <c r="AO23"/>
  <c r="AO22"/>
  <c r="AO21"/>
  <c r="AO20"/>
  <c r="AO19"/>
  <c r="AO18"/>
  <c r="AO17"/>
  <c r="AO16"/>
  <c r="AO15"/>
  <c r="AO14"/>
  <c r="AO13"/>
  <c r="AO12"/>
  <c r="AO11"/>
  <c r="AO10"/>
  <c r="AO9"/>
  <c r="AO8"/>
  <c r="AO7"/>
  <c r="AO6"/>
  <c r="AO5"/>
  <c r="AO4"/>
  <c r="AO3"/>
  <c r="AO2"/>
  <c r="G16" i="2"/>
  <c r="F17"/>
  <c r="G17" s="1"/>
  <c r="G31" l="1"/>
  <c r="G30"/>
  <c r="G29"/>
  <c r="G27"/>
  <c r="G26"/>
  <c r="H7"/>
  <c r="H5"/>
  <c r="G18" l="1"/>
</calcChain>
</file>

<file path=xl/sharedStrings.xml><?xml version="1.0" encoding="utf-8"?>
<sst xmlns="http://schemas.openxmlformats.org/spreadsheetml/2006/main" count="1885" uniqueCount="136">
  <si>
    <t>label-name</t>
  </si>
  <si>
    <t>service-id</t>
  </si>
  <si>
    <t>service-name</t>
  </si>
  <si>
    <t>distributor</t>
  </si>
  <si>
    <t>territory</t>
  </si>
  <si>
    <t>period-begin</t>
  </si>
  <si>
    <t>period-end</t>
  </si>
  <si>
    <t>product-type</t>
  </si>
  <si>
    <t>product-format</t>
  </si>
  <si>
    <t>catalog-id</t>
  </si>
  <si>
    <t>upc</t>
  </si>
  <si>
    <t>album-id</t>
  </si>
  <si>
    <t>album-name</t>
  </si>
  <si>
    <t>album-artist</t>
  </si>
  <si>
    <t>release-date</t>
  </si>
  <si>
    <t>upc-alt</t>
  </si>
  <si>
    <t>album-custom-1</t>
  </si>
  <si>
    <t>album-custom-2</t>
  </si>
  <si>
    <t>album-custom-3</t>
  </si>
  <si>
    <t>isrc</t>
  </si>
  <si>
    <t>track-id</t>
  </si>
  <si>
    <t>disc-no</t>
  </si>
  <si>
    <t>track-no</t>
  </si>
  <si>
    <t>track-name</t>
  </si>
  <si>
    <t>track-artist</t>
  </si>
  <si>
    <t>track-custom-1</t>
  </si>
  <si>
    <t>track-custom-2</t>
  </si>
  <si>
    <t>track-custom-3</t>
  </si>
  <si>
    <t>units</t>
  </si>
  <si>
    <t>unit-price</t>
  </si>
  <si>
    <t>ext-price</t>
  </si>
  <si>
    <t>currency-code</t>
  </si>
  <si>
    <t>currency-conv</t>
  </si>
  <si>
    <t>usd-unit-price</t>
  </si>
  <si>
    <t>usd-ext-price</t>
  </si>
  <si>
    <t>free</t>
  </si>
  <si>
    <t>dist-fee</t>
  </si>
  <si>
    <t>usd-net-price</t>
  </si>
  <si>
    <t>media_type</t>
  </si>
  <si>
    <t>US</t>
  </si>
  <si>
    <t>2023-03</t>
  </si>
  <si>
    <t>USD</t>
  </si>
  <si>
    <t>N</t>
  </si>
  <si>
    <t>T</t>
  </si>
  <si>
    <t>S</t>
  </si>
  <si>
    <t>AU</t>
  </si>
  <si>
    <t>CA</t>
  </si>
  <si>
    <t>DE</t>
  </si>
  <si>
    <t>GB</t>
  </si>
  <si>
    <t>ID</t>
  </si>
  <si>
    <t>IL</t>
  </si>
  <si>
    <t>IN</t>
  </si>
  <si>
    <t>KR</t>
  </si>
  <si>
    <t>NZ</t>
  </si>
  <si>
    <t>RO</t>
  </si>
  <si>
    <t>TR</t>
  </si>
  <si>
    <t>EUR</t>
  </si>
  <si>
    <t>GBP</t>
  </si>
  <si>
    <t>RU</t>
  </si>
  <si>
    <t>UZ</t>
  </si>
  <si>
    <t>AUD</t>
  </si>
  <si>
    <t>CAD</t>
  </si>
  <si>
    <t>RUB</t>
  </si>
  <si>
    <t>Apple Music</t>
  </si>
  <si>
    <t>IDR</t>
  </si>
  <si>
    <t>INR</t>
  </si>
  <si>
    <t>KRW</t>
  </si>
  <si>
    <t>NZD</t>
  </si>
  <si>
    <t>RON</t>
  </si>
  <si>
    <t>TRY</t>
  </si>
  <si>
    <t>Mac Dre</t>
  </si>
  <si>
    <t>ILS</t>
  </si>
  <si>
    <t>Game</t>
  </si>
  <si>
    <t>Young Black Brotha</t>
  </si>
  <si>
    <t>YBB-1072</t>
  </si>
  <si>
    <t>Do You Remember?</t>
  </si>
  <si>
    <t>QMDA61468114</t>
  </si>
  <si>
    <t>Back 2 My Mission</t>
  </si>
  <si>
    <t>QMDA61468116</t>
  </si>
  <si>
    <t>Feelin Like That Ni**a</t>
  </si>
  <si>
    <t>Sumo / Thizz Nation / Khayree</t>
  </si>
  <si>
    <t>The Musical Life of Mac Dre Vol 3 - The Young Black Brotha Years: 1996-1998</t>
  </si>
  <si>
    <t>USV351399539</t>
  </si>
  <si>
    <t>What Cha Like</t>
  </si>
  <si>
    <t>USV351399542</t>
  </si>
  <si>
    <t>USV351399547</t>
  </si>
  <si>
    <t>Pawns in the Game</t>
  </si>
  <si>
    <t>USV351399548</t>
  </si>
  <si>
    <t>Livin That Life</t>
  </si>
  <si>
    <t>USV351399546</t>
  </si>
  <si>
    <t>Shoulda Been Mo</t>
  </si>
  <si>
    <t>USV351399540</t>
  </si>
  <si>
    <t>And What Is Ya Name</t>
  </si>
  <si>
    <t>USV351399544</t>
  </si>
  <si>
    <t>How I Got Tis Name</t>
  </si>
  <si>
    <t>USV351399550</t>
  </si>
  <si>
    <t>And What Is Ya Name, pt. II</t>
  </si>
  <si>
    <t>Item#</t>
  </si>
  <si>
    <t>Sum of usd-ext-price</t>
  </si>
  <si>
    <t>Values</t>
  </si>
  <si>
    <t>Sum of usd-net-price</t>
  </si>
  <si>
    <t>Total Sum of usd-ext-price</t>
  </si>
  <si>
    <t>Total Sum of usd-net-price</t>
  </si>
  <si>
    <t>Total</t>
  </si>
  <si>
    <t>vendor</t>
  </si>
  <si>
    <t>Amount</t>
  </si>
  <si>
    <t>Sum of 80%</t>
  </si>
  <si>
    <t>Sum of 50%</t>
  </si>
  <si>
    <t>Sum of 100%</t>
  </si>
  <si>
    <t>Sum of 60%</t>
  </si>
  <si>
    <t>Sum of 85%</t>
  </si>
  <si>
    <t>Sum of 70%</t>
  </si>
  <si>
    <t>Total Sum of 80%</t>
  </si>
  <si>
    <t>Total Sum of 50%</t>
  </si>
  <si>
    <t>Total Sum of 100%</t>
  </si>
  <si>
    <t>Total Sum of 60%</t>
  </si>
  <si>
    <t>Total Sum of 85%</t>
  </si>
  <si>
    <t>Total Sum of 70%</t>
  </si>
  <si>
    <t>Wire received</t>
  </si>
  <si>
    <t>Vendor</t>
  </si>
  <si>
    <t>Split</t>
  </si>
  <si>
    <t>VL Digital Royalties received for April 2023</t>
  </si>
  <si>
    <t>204/1111</t>
  </si>
  <si>
    <t>205/2030</t>
  </si>
  <si>
    <t>204/3333</t>
  </si>
  <si>
    <t>205/2026</t>
  </si>
  <si>
    <t>204/2222</t>
  </si>
  <si>
    <t>203/1070</t>
  </si>
  <si>
    <t>203/1072</t>
  </si>
  <si>
    <t>total paid:</t>
  </si>
  <si>
    <t>ybb*3333:</t>
  </si>
  <si>
    <t>to khayree</t>
  </si>
  <si>
    <t>Royalty50</t>
  </si>
  <si>
    <t>Row Labels</t>
  </si>
  <si>
    <t>Grand Total</t>
  </si>
  <si>
    <t>4/23 Virtual</t>
  </si>
</sst>
</file>

<file path=xl/styles.xml><?xml version="1.0" encoding="utf-8"?>
<styleSheet xmlns="http://schemas.openxmlformats.org/spreadsheetml/2006/main">
  <numFmts count="1">
    <numFmt numFmtId="164" formatCode="0000000000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name val="Arial"/>
      <family val="2"/>
    </font>
    <font>
      <b/>
      <sz val="11"/>
      <color indexed="8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2">
    <xf numFmtId="0" fontId="0" fillId="0" borderId="0" xfId="0"/>
    <xf numFmtId="9" fontId="0" fillId="0" borderId="0" xfId="0" applyNumberFormat="1"/>
    <xf numFmtId="0" fontId="16" fillId="0" borderId="0" xfId="0" applyFont="1"/>
    <xf numFmtId="0" fontId="0" fillId="0" borderId="0" xfId="0" applyFont="1"/>
    <xf numFmtId="164" fontId="0" fillId="0" borderId="0" xfId="0" applyNumberFormat="1"/>
    <xf numFmtId="16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164" fontId="16" fillId="0" borderId="0" xfId="0" applyNumberFormat="1" applyFont="1"/>
    <xf numFmtId="0" fontId="0" fillId="0" borderId="0" xfId="0" applyNumberFormat="1"/>
    <xf numFmtId="0" fontId="0" fillId="0" borderId="0" xfId="0" applyAlignment="1">
      <alignment horizontal="left" indent="1"/>
    </xf>
    <xf numFmtId="2" fontId="0" fillId="0" borderId="0" xfId="0" applyNumberFormat="1"/>
    <xf numFmtId="9" fontId="0" fillId="0" borderId="0" xfId="0" applyNumberFormat="1" applyBorder="1"/>
    <xf numFmtId="9" fontId="18" fillId="0" borderId="0" xfId="0" applyNumberFormat="1" applyFont="1" applyBorder="1"/>
    <xf numFmtId="0" fontId="0" fillId="0" borderId="0" xfId="0" applyBorder="1"/>
    <xf numFmtId="0" fontId="19" fillId="0" borderId="0" xfId="0" applyFont="1"/>
    <xf numFmtId="14" fontId="19" fillId="0" borderId="0" xfId="0" applyNumberFormat="1" applyFont="1"/>
    <xf numFmtId="0" fontId="20" fillId="0" borderId="0" xfId="0" applyFont="1"/>
    <xf numFmtId="9" fontId="0" fillId="0" borderId="0" xfId="0" applyNumberFormat="1" applyAlignment="1">
      <alignment horizontal="left"/>
    </xf>
    <xf numFmtId="0" fontId="0" fillId="0" borderId="10" xfId="0" applyBorder="1"/>
    <xf numFmtId="10" fontId="0" fillId="0" borderId="0" xfId="0" applyNumberFormat="1" applyAlignment="1">
      <alignment horizontal="left"/>
    </xf>
    <xf numFmtId="0" fontId="0" fillId="33" borderId="0" xfId="0" applyFill="1"/>
    <xf numFmtId="0" fontId="0" fillId="0" borderId="0" xfId="0" pivotButton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2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5" Type="http://schemas.openxmlformats.org/officeDocument/2006/relationships/pivotCacheDefinition" Target="pivotCache/pivotCacheDefinition2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im Urfer" refreshedDate="45476.559140972226" createdVersion="3" refreshedVersion="3" minRefreshableVersion="3" recordCount="126">
  <cacheSource type="worksheet">
    <worksheetSource ref="A1:AN127" sheet="city_hall_394_april_2023"/>
  </cacheSource>
  <cacheFields count="40">
    <cacheField name="label-name" numFmtId="0">
      <sharedItems count="49">
        <s v="Sumo / Thizz Nation / Khayree"/>
        <s v="Young Black Brotha"/>
        <s v="Stupid" u="1"/>
        <s v="J Curve Records" u="1"/>
        <s v="Fresh in the Flesh" u="1"/>
        <s v="Sumo / Thizz Nation" u="1"/>
        <s v="NimoySue Records" u="1"/>
        <s v="Outseekin Cash Records or Johnnie Walters" u="1"/>
        <s v="Reservoir Music" u="1"/>
        <s v="TCSNT" u="1"/>
        <s v="Fantom Records" u="1"/>
        <s v="Ibis Recordings" u="1"/>
        <s v="Hexadact Records" u="1"/>
        <s v="Sumo Productions" u="1"/>
        <s v="Goat Hill Recordings" u="1"/>
        <s v="Sumo / Black Power Productions" u="1"/>
        <s v="Hot Club Records" u="1"/>
        <s v="Sackville" u="1"/>
        <s v="Industry Music Group" u="1"/>
        <s v="Premonition Records" u="1"/>
        <s v="Multiple Records" u="1"/>
        <s v="Rivermont Records" u="1"/>
        <s v="Sacred Muzic or David Ramos" u="1"/>
        <s v="Severn Records Inc." u="1"/>
        <s v="C Note Records" u="1"/>
        <s v="Yibster Music" u="1"/>
        <s v="Hands Down Entertainment" u="1"/>
        <s v="Liferdef / Liferdef 1000" u="1"/>
        <s v="Sound System" u="1"/>
        <s v="Sumo / Million Dollar Dream" u="1"/>
        <s v="Traffic Records" u="1"/>
        <s v="Sweetspot Records" u="1"/>
        <s v="Stackwell" u="1"/>
        <s v="Seafair-Bolo Records" u="1"/>
        <s v="EllerSoul Records" u="1"/>
        <s v="Bejeb Music" u="1"/>
        <s v="Liquid City Records" u="1"/>
        <s v="L-Finguz Productions" u="1"/>
        <s v="Peter Leitch &quot;Red Zone&quot;" u="1"/>
        <s v="Mountain Top Productions" u="1"/>
        <s v="Mercenary Entertainment" u="1"/>
        <s v="Mob Connected Records" u="1"/>
        <s v="Thizz Nation / Da T" u="1"/>
        <s v="Primarily A Capella" u="1"/>
        <s v="Leart" u="1"/>
        <s v="The Brand Factory" u="1"/>
        <s v="Mack 9 Music Group" u="1"/>
        <s v="N.O.Y.B." u="1"/>
        <s v="Diamond Cut Productions" u="1"/>
      </sharedItems>
    </cacheField>
    <cacheField name="service-id" numFmtId="0">
      <sharedItems containsSemiMixedTypes="0" containsString="0" containsNumber="1" containsInteger="1" minValue="10036" maxValue="10036"/>
    </cacheField>
    <cacheField name="service-name" numFmtId="0">
      <sharedItems/>
    </cacheField>
    <cacheField name="distributor" numFmtId="0">
      <sharedItems containsNonDate="0" containsString="0" containsBlank="1"/>
    </cacheField>
    <cacheField name="territory" numFmtId="0">
      <sharedItems/>
    </cacheField>
    <cacheField name="period-begin" numFmtId="0">
      <sharedItems/>
    </cacheField>
    <cacheField name="period-end" numFmtId="0">
      <sharedItems/>
    </cacheField>
    <cacheField name="product-type" numFmtId="0">
      <sharedItems/>
    </cacheField>
    <cacheField name="product-format" numFmtId="0">
      <sharedItems/>
    </cacheField>
    <cacheField name="catalog-id" numFmtId="0">
      <sharedItems containsMixedTypes="1" containsNumber="1" containsInteger="1" minValue="888003935693" maxValue="888003935693"/>
    </cacheField>
    <cacheField name="upc" numFmtId="164">
      <sharedItems containsSemiMixedTypes="0" containsString="0" containsNumber="1" containsInteger="1" minValue="888003935693" maxValue="888608388627"/>
    </cacheField>
    <cacheField name="album-id" numFmtId="0">
      <sharedItems containsSemiMixedTypes="0" containsString="0" containsNumber="1" containsInteger="1" minValue="12025" maxValue="12476"/>
    </cacheField>
    <cacheField name="album-name" numFmtId="0">
      <sharedItems/>
    </cacheField>
    <cacheField name="album-artist" numFmtId="0">
      <sharedItems/>
    </cacheField>
    <cacheField name="release-date" numFmtId="0">
      <sharedItems containsNonDate="0" containsString="0" containsBlank="1"/>
    </cacheField>
    <cacheField name="upc-alt" numFmtId="0">
      <sharedItems containsNonDate="0" containsString="0" containsBlank="1"/>
    </cacheField>
    <cacheField name="album-custom-1" numFmtId="0">
      <sharedItems containsNonDate="0" containsString="0" containsBlank="1"/>
    </cacheField>
    <cacheField name="album-custom-2" numFmtId="0">
      <sharedItems containsNonDate="0" containsString="0" containsBlank="1"/>
    </cacheField>
    <cacheField name="album-custom-3" numFmtId="0">
      <sharedItems containsNonDate="0" containsString="0" containsBlank="1"/>
    </cacheField>
    <cacheField name="isrc" numFmtId="0">
      <sharedItems/>
    </cacheField>
    <cacheField name="track-id" numFmtId="0">
      <sharedItems containsSemiMixedTypes="0" containsString="0" containsNumber="1" containsInteger="1" minValue="135153" maxValue="139908"/>
    </cacheField>
    <cacheField name="disc-no" numFmtId="0">
      <sharedItems containsSemiMixedTypes="0" containsString="0" containsNumber="1" containsInteger="1" minValue="1" maxValue="1"/>
    </cacheField>
    <cacheField name="track-no" numFmtId="0">
      <sharedItems containsSemiMixedTypes="0" containsString="0" containsNumber="1" containsInteger="1" minValue="3" maxValue="14"/>
    </cacheField>
    <cacheField name="track-name" numFmtId="0">
      <sharedItems/>
    </cacheField>
    <cacheField name="track-artist" numFmtId="0">
      <sharedItems/>
    </cacheField>
    <cacheField name="track-custom-1" numFmtId="0">
      <sharedItems containsNonDate="0" containsString="0" containsBlank="1"/>
    </cacheField>
    <cacheField name="track-custom-2" numFmtId="0">
      <sharedItems containsNonDate="0" containsString="0" containsBlank="1"/>
    </cacheField>
    <cacheField name="track-custom-3" numFmtId="0">
      <sharedItems containsNonDate="0" containsString="0" containsBlank="1"/>
    </cacheField>
    <cacheField name="units" numFmtId="0">
      <sharedItems containsSemiMixedTypes="0" containsString="0" containsNumber="1" containsInteger="1" minValue="1" maxValue="60"/>
    </cacheField>
    <cacheField name="unit-price" numFmtId="0">
      <sharedItems containsSemiMixedTypes="0" containsString="0" containsNumber="1" minValue="0" maxValue="5.3120180000000001"/>
    </cacheField>
    <cacheField name="ext-price" numFmtId="0">
      <sharedItems containsSemiMixedTypes="0" containsString="0" containsNumber="1" minValue="0" maxValue="5.3120180000000001"/>
    </cacheField>
    <cacheField name="currency-code" numFmtId="0">
      <sharedItems/>
    </cacheField>
    <cacheField name="currency-conv" numFmtId="0">
      <sharedItems containsSemiMixedTypes="0" containsString="0" containsNumber="1" minValue="6.7999999999999999E-5" maxValue="1.23593943"/>
    </cacheField>
    <cacheField name="usd-unit-price" numFmtId="0">
      <sharedItems containsSemiMixedTypes="0" containsString="0" containsNumber="1" minValue="0" maxValue="3.0363999999999999E-2"/>
    </cacheField>
    <cacheField name="usd-ext-price" numFmtId="0">
      <sharedItems containsSemiMixedTypes="0" containsString="0" containsNumber="1" minValue="0" maxValue="0.54083999999999999"/>
    </cacheField>
    <cacheField name="free" numFmtId="0">
      <sharedItems/>
    </cacheField>
    <cacheField name="dist-fee" numFmtId="0">
      <sharedItems containsSemiMixedTypes="0" containsString="0" containsNumber="1" minValue="0.1" maxValue="0.1"/>
    </cacheField>
    <cacheField name="usd-net-price" numFmtId="0">
      <sharedItems containsSemiMixedTypes="0" containsString="0" containsNumber="1" minValue="0" maxValue="0.48675600000000002"/>
    </cacheField>
    <cacheField name="media_type" numFmtId="0">
      <sharedItems containsSemiMixedTypes="0" containsString="0" containsNumber="1" containsInteger="1" minValue="1" maxValue="1"/>
    </cacheField>
    <cacheField name="Item#" numFmtId="164">
      <sharedItems containsSemiMixedTypes="0" containsString="0" containsNumber="1" containsInteger="1" minValue="888003935693" maxValue="888608388627"/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im Urfer" refreshedDate="45476.560111226849" createdVersion="3" refreshedVersion="3" minRefreshableVersion="3" recordCount="4">
  <cacheSource type="worksheet">
    <worksheetSource ref="D3:K7" sheet="Allocation"/>
  </cacheSource>
  <cacheFields count="8">
    <cacheField name="vendor" numFmtId="0">
      <sharedItems containsSemiMixedTypes="0" containsString="0" containsNumber="1" containsInteger="1" minValue="6018" maxValue="99005026" count="42">
        <n v="7504"/>
        <n v="7952" u="1"/>
        <n v="8934" u="1"/>
        <n v="7929" u="1"/>
        <n v="7792" u="1"/>
        <n v="7944" u="1"/>
        <n v="7911" u="1"/>
        <n v="6032" u="1"/>
        <n v="7807" u="1"/>
        <n v="7921" u="1"/>
        <n v="7959" u="1"/>
        <n v="99004927" u="1"/>
        <n v="7997" u="1"/>
        <n v="8593" u="1"/>
        <n v="7084" u="1"/>
        <n v="8958" u="1"/>
        <n v="7482" u="1"/>
        <n v="6034" u="1"/>
        <n v="9500" u="1"/>
        <n v="7644" u="1"/>
        <n v="7398" u="1"/>
        <n v="7971" u="1"/>
        <n v="6021" u="1"/>
        <n v="7555" u="1"/>
        <n v="9139" u="1"/>
        <n v="99005026" u="1"/>
        <n v="7963" u="1"/>
        <n v="7433" u="1"/>
        <n v="6051" u="1"/>
        <n v="7897" u="1"/>
        <n v="6018" u="1"/>
        <n v="7940" u="1"/>
        <n v="9889" u="1"/>
        <n v="7978" u="1"/>
        <n v="6028" u="1"/>
        <n v="6038" u="1"/>
        <n v="7884" u="1"/>
        <n v="8996" u="1"/>
        <n v="7567" u="1"/>
        <n v="9569" u="1"/>
        <n v="99004681" u="1"/>
        <n v="9183" u="1"/>
      </sharedItems>
    </cacheField>
    <cacheField name="Amount" numFmtId="0">
      <sharedItems containsSemiMixedTypes="0" containsString="0" containsNumber="1" minValue="1.4055472199999999" maxValue="3.6213907000000001"/>
    </cacheField>
    <cacheField name="80%" numFmtId="0">
      <sharedItems containsSemiMixedTypes="0" containsString="0" containsNumber="1" containsInteger="1" minValue="0" maxValue="0"/>
    </cacheField>
    <cacheField name="50%" numFmtId="0">
      <sharedItems containsSemiMixedTypes="0" containsString="0" containsNumber="1" containsInteger="1" minValue="0" maxValue="0"/>
    </cacheField>
    <cacheField name="100%" numFmtId="0">
      <sharedItems containsSemiMixedTypes="0" containsString="0" containsNumber="1" minValue="0" maxValue="3.2592516499999999"/>
    </cacheField>
    <cacheField name="60%" numFmtId="0">
      <sharedItems containsSemiMixedTypes="0" containsString="0" containsNumber="1" containsInteger="1" minValue="0" maxValue="0"/>
    </cacheField>
    <cacheField name="85%" numFmtId="0">
      <sharedItems containsSemiMixedTypes="0" containsString="0" containsNumber="1" containsInteger="1" minValue="0" maxValue="0"/>
    </cacheField>
    <cacheField name="70%" numFmtId="0">
      <sharedItems containsSemiMixedTypes="0" containsString="0" containsNumber="1" containsInteger="1" minValue="0" maxValue="0"/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Tim Urfer" refreshedDate="45476.561237615744" createdVersion="3" refreshedVersion="3" minRefreshableVersion="3" recordCount="126">
  <cacheSource type="worksheet">
    <worksheetSource ref="A1:AO127" sheet="city_hall_394_april_2023"/>
  </cacheSource>
  <cacheFields count="41">
    <cacheField name="label-name" numFmtId="0">
      <sharedItems/>
    </cacheField>
    <cacheField name="service-id" numFmtId="0">
      <sharedItems containsSemiMixedTypes="0" containsString="0" containsNumber="1" containsInteger="1" minValue="10036" maxValue="10036"/>
    </cacheField>
    <cacheField name="service-name" numFmtId="0">
      <sharedItems count="1">
        <s v="Apple Music"/>
      </sharedItems>
    </cacheField>
    <cacheField name="distributor" numFmtId="0">
      <sharedItems containsNonDate="0" containsString="0" containsBlank="1"/>
    </cacheField>
    <cacheField name="territory" numFmtId="0">
      <sharedItems/>
    </cacheField>
    <cacheField name="period-begin" numFmtId="0">
      <sharedItems/>
    </cacheField>
    <cacheField name="period-end" numFmtId="0">
      <sharedItems/>
    </cacheField>
    <cacheField name="product-type" numFmtId="0">
      <sharedItems/>
    </cacheField>
    <cacheField name="product-format" numFmtId="0">
      <sharedItems/>
    </cacheField>
    <cacheField name="catalog-id" numFmtId="0">
      <sharedItems containsMixedTypes="1" containsNumber="1" containsInteger="1" minValue="888003935693" maxValue="888003935693"/>
    </cacheField>
    <cacheField name="upc" numFmtId="164">
      <sharedItems containsSemiMixedTypes="0" containsString="0" containsNumber="1" containsInteger="1" minValue="888003935693" maxValue="888608388627"/>
    </cacheField>
    <cacheField name="album-id" numFmtId="0">
      <sharedItems containsSemiMixedTypes="0" containsString="0" containsNumber="1" containsInteger="1" minValue="12025" maxValue="12476"/>
    </cacheField>
    <cacheField name="album-name" numFmtId="0">
      <sharedItems count="2">
        <s v="The Musical Life of Mac Dre Vol 3 - The Young Black Brotha Years: 1996-1998"/>
        <s v="Do You Remember?"/>
      </sharedItems>
    </cacheField>
    <cacheField name="album-artist" numFmtId="0">
      <sharedItems/>
    </cacheField>
    <cacheField name="release-date" numFmtId="0">
      <sharedItems containsNonDate="0" containsString="0" containsBlank="1"/>
    </cacheField>
    <cacheField name="upc-alt" numFmtId="0">
      <sharedItems containsNonDate="0" containsString="0" containsBlank="1"/>
    </cacheField>
    <cacheField name="album-custom-1" numFmtId="0">
      <sharedItems containsNonDate="0" containsString="0" containsBlank="1"/>
    </cacheField>
    <cacheField name="album-custom-2" numFmtId="0">
      <sharedItems containsNonDate="0" containsString="0" containsBlank="1"/>
    </cacheField>
    <cacheField name="album-custom-3" numFmtId="0">
      <sharedItems containsNonDate="0" containsString="0" containsBlank="1"/>
    </cacheField>
    <cacheField name="isrc" numFmtId="0">
      <sharedItems/>
    </cacheField>
    <cacheField name="track-id" numFmtId="0">
      <sharedItems containsSemiMixedTypes="0" containsString="0" containsNumber="1" containsInteger="1" minValue="135153" maxValue="139908"/>
    </cacheField>
    <cacheField name="disc-no" numFmtId="0">
      <sharedItems containsSemiMixedTypes="0" containsString="0" containsNumber="1" containsInteger="1" minValue="1" maxValue="1"/>
    </cacheField>
    <cacheField name="track-no" numFmtId="0">
      <sharedItems containsSemiMixedTypes="0" containsString="0" containsNumber="1" containsInteger="1" minValue="3" maxValue="14"/>
    </cacheField>
    <cacheField name="track-name" numFmtId="0">
      <sharedItems/>
    </cacheField>
    <cacheField name="track-artist" numFmtId="0">
      <sharedItems/>
    </cacheField>
    <cacheField name="track-custom-1" numFmtId="0">
      <sharedItems containsNonDate="0" containsString="0" containsBlank="1"/>
    </cacheField>
    <cacheField name="track-custom-2" numFmtId="0">
      <sharedItems containsNonDate="0" containsString="0" containsBlank="1"/>
    </cacheField>
    <cacheField name="track-custom-3" numFmtId="0">
      <sharedItems containsNonDate="0" containsString="0" containsBlank="1"/>
    </cacheField>
    <cacheField name="units" numFmtId="0">
      <sharedItems containsSemiMixedTypes="0" containsString="0" containsNumber="1" containsInteger="1" minValue="1" maxValue="60"/>
    </cacheField>
    <cacheField name="unit-price" numFmtId="0">
      <sharedItems containsSemiMixedTypes="0" containsString="0" containsNumber="1" minValue="0" maxValue="5.3120180000000001"/>
    </cacheField>
    <cacheField name="ext-price" numFmtId="0">
      <sharedItems containsSemiMixedTypes="0" containsString="0" containsNumber="1" minValue="0" maxValue="5.3120180000000001"/>
    </cacheField>
    <cacheField name="currency-code" numFmtId="0">
      <sharedItems/>
    </cacheField>
    <cacheField name="currency-conv" numFmtId="0">
      <sharedItems containsSemiMixedTypes="0" containsString="0" containsNumber="1" minValue="6.7999999999999999E-5" maxValue="1.23593943"/>
    </cacheField>
    <cacheField name="usd-unit-price" numFmtId="0">
      <sharedItems containsSemiMixedTypes="0" containsString="0" containsNumber="1" minValue="0" maxValue="3.0363999999999999E-2"/>
    </cacheField>
    <cacheField name="usd-ext-price" numFmtId="0">
      <sharedItems containsSemiMixedTypes="0" containsString="0" containsNumber="1" minValue="0" maxValue="0.54083999999999999"/>
    </cacheField>
    <cacheField name="free" numFmtId="0">
      <sharedItems/>
    </cacheField>
    <cacheField name="dist-fee" numFmtId="0">
      <sharedItems containsSemiMixedTypes="0" containsString="0" containsNumber="1" minValue="0.1" maxValue="0.1"/>
    </cacheField>
    <cacheField name="usd-net-price" numFmtId="0">
      <sharedItems containsSemiMixedTypes="0" containsString="0" containsNumber="1" minValue="0" maxValue="0.48675600000000002"/>
    </cacheField>
    <cacheField name="media_type" numFmtId="0">
      <sharedItems containsSemiMixedTypes="0" containsString="0" containsNumber="1" containsInteger="1" minValue="1" maxValue="1"/>
    </cacheField>
    <cacheField name="Item#" numFmtId="164">
      <sharedItems containsSemiMixedTypes="0" containsString="0" containsNumber="1" containsInteger="1" minValue="888003935693" maxValue="888608388627"/>
    </cacheField>
    <cacheField name="Royalty50" numFmtId="0">
      <sharedItems containsSemiMixedTypes="0" containsString="0" containsNumber="1" minValue="0" maxValue="0.2433780000000000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6">
  <r>
    <x v="0"/>
    <n v="10036"/>
    <s v="Apple Music"/>
    <m/>
    <s v="AU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1.5453E-2"/>
    <n v="1.5453E-2"/>
    <s v="AUD"/>
    <n v="0.63398021000000004"/>
    <n v="9.7969000000000007E-3"/>
    <n v="9.7969000000000007E-3"/>
    <s v="N"/>
    <n v="0.1"/>
    <n v="8.8172100000000007E-3"/>
    <n v="1"/>
    <n v="888003935693"/>
  </r>
  <r>
    <x v="0"/>
    <n v="10036"/>
    <s v="Apple Music"/>
    <m/>
    <s v="CA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5.0439999999999999E-3"/>
    <n v="5.0439999999999999E-3"/>
    <s v="CAD"/>
    <n v="0.73814040000000003"/>
    <n v="3.72318E-3"/>
    <n v="3.72318E-3"/>
    <s v="N"/>
    <n v="0.1"/>
    <n v="3.3508600000000002E-3"/>
    <n v="1"/>
    <n v="888003935693"/>
  </r>
  <r>
    <x v="0"/>
    <n v="10036"/>
    <s v="Apple Music"/>
    <m/>
    <s v="CA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5.0439999999999999E-3"/>
    <n v="5.0439999999999999E-3"/>
    <s v="CAD"/>
    <n v="0.73814040000000003"/>
    <n v="3.72318E-3"/>
    <n v="3.72318E-3"/>
    <s v="N"/>
    <n v="0.1"/>
    <n v="3.3508600000000002E-3"/>
    <n v="1"/>
    <n v="888003935693"/>
  </r>
  <r>
    <x v="0"/>
    <n v="10036"/>
    <s v="Apple Music"/>
    <m/>
    <s v="CA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5.2360000000000002E-3"/>
    <n v="5.2360000000000002E-3"/>
    <s v="CAD"/>
    <n v="0.73814040000000003"/>
    <n v="3.8649000000000001E-3"/>
    <n v="3.8649000000000001E-3"/>
    <s v="N"/>
    <n v="0.1"/>
    <n v="3.4784099999999999E-3"/>
    <n v="1"/>
    <n v="888003935693"/>
  </r>
  <r>
    <x v="0"/>
    <n v="10036"/>
    <s v="Apple Music"/>
    <m/>
    <s v="DE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5.3949999999999996E-3"/>
    <n v="5.3949999999999996E-3"/>
    <s v="EUR"/>
    <n v="1.0934888599999999"/>
    <n v="5.8993700000000001E-3"/>
    <n v="5.8993700000000001E-3"/>
    <s v="N"/>
    <n v="0.1"/>
    <n v="5.3094400000000003E-3"/>
    <n v="1"/>
    <n v="888003935693"/>
  </r>
  <r>
    <x v="0"/>
    <n v="10036"/>
    <s v="Apple Music"/>
    <m/>
    <s v="GB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5.4669999999999996E-3"/>
    <n v="5.4669999999999996E-3"/>
    <s v="GBP"/>
    <n v="1.23593943"/>
    <n v="6.7568799999999998E-3"/>
    <n v="6.7568799999999998E-3"/>
    <s v="N"/>
    <n v="0.1"/>
    <n v="6.0811900000000002E-3"/>
    <n v="1"/>
    <n v="888003935693"/>
  </r>
  <r>
    <x v="0"/>
    <n v="10036"/>
    <s v="Apple Music"/>
    <m/>
    <s v="GB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2"/>
    <n v="5.5440000000000003E-3"/>
    <n v="1.1088000000000001E-2"/>
    <s v="GBP"/>
    <n v="1.23593943"/>
    <n v="6.8520500000000002E-3"/>
    <n v="1.37041E-2"/>
    <s v="N"/>
    <n v="0.1"/>
    <n v="1.233369E-2"/>
    <n v="1"/>
    <n v="888003935693"/>
  </r>
  <r>
    <x v="0"/>
    <n v="10036"/>
    <s v="Apple Music"/>
    <m/>
    <s v="GB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6.5449999999999996E-3"/>
    <n v="6.5449999999999996E-3"/>
    <s v="GBP"/>
    <n v="1.23593943"/>
    <n v="8.0892199999999994E-3"/>
    <n v="8.0892199999999994E-3"/>
    <s v="N"/>
    <n v="0.1"/>
    <n v="7.2803E-3"/>
    <n v="1"/>
    <n v="888003935693"/>
  </r>
  <r>
    <x v="0"/>
    <n v="10036"/>
    <s v="Apple Music"/>
    <m/>
    <s v="ID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1"/>
    <n v="0"/>
    <n v="0"/>
    <s v="IDR"/>
    <n v="6.7999999999999999E-5"/>
    <n v="0"/>
    <n v="0"/>
    <s v="N"/>
    <n v="0.1"/>
    <n v="0"/>
    <n v="1"/>
    <n v="888003935693"/>
  </r>
  <r>
    <x v="0"/>
    <n v="10036"/>
    <s v="Apple Music"/>
    <m/>
    <s v="IL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1.2779E-2"/>
    <n v="1.2779E-2"/>
    <s v="ILS"/>
    <n v="0.27345236000000001"/>
    <n v="3.4944500000000001E-3"/>
    <n v="3.4944500000000001E-3"/>
    <s v="N"/>
    <n v="0.1"/>
    <n v="3.1449999999999998E-3"/>
    <n v="1"/>
    <n v="888003935693"/>
  </r>
  <r>
    <x v="0"/>
    <n v="10036"/>
    <s v="Apple Music"/>
    <m/>
    <s v="IL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1.3852E-2"/>
    <n v="1.3852E-2"/>
    <s v="ILS"/>
    <n v="0.27345236000000001"/>
    <n v="3.7878600000000001E-3"/>
    <n v="3.7878600000000001E-3"/>
    <s v="N"/>
    <n v="0.1"/>
    <n v="3.4090800000000001E-3"/>
    <n v="1"/>
    <n v="888003935693"/>
  </r>
  <r>
    <x v="0"/>
    <n v="10036"/>
    <s v="Apple Music"/>
    <m/>
    <s v="IL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2.6682999999999998E-2"/>
    <n v="2.6682999999999998E-2"/>
    <s v="ILS"/>
    <n v="0.27345236000000001"/>
    <n v="7.2965299999999999E-3"/>
    <n v="7.2965299999999999E-3"/>
    <s v="N"/>
    <n v="0.1"/>
    <n v="6.5668799999999998E-3"/>
    <n v="1"/>
    <n v="888003935693"/>
  </r>
  <r>
    <x v="0"/>
    <n v="10036"/>
    <s v="Apple Music"/>
    <m/>
    <s v="IN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0.123975"/>
    <n v="0.123975"/>
    <s v="INR"/>
    <n v="1.235E-2"/>
    <n v="1.5310899999999999E-3"/>
    <n v="1.5310899999999999E-3"/>
    <s v="N"/>
    <n v="0.1"/>
    <n v="1.37798E-3"/>
    <n v="1"/>
    <n v="888003935693"/>
  </r>
  <r>
    <x v="0"/>
    <n v="10036"/>
    <s v="Apple Music"/>
    <m/>
    <s v="IN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6.5306000000000003E-2"/>
    <n v="6.5306000000000003E-2"/>
    <s v="INR"/>
    <n v="1.235E-2"/>
    <n v="8.0652999999999996E-4"/>
    <n v="8.0652999999999996E-4"/>
    <s v="N"/>
    <n v="0.1"/>
    <n v="7.2588000000000004E-4"/>
    <n v="1"/>
    <n v="888003935693"/>
  </r>
  <r>
    <x v="0"/>
    <n v="10036"/>
    <s v="Apple Music"/>
    <m/>
    <s v="NZ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1.9463000000000001E-2"/>
    <n v="1.9463000000000001E-2"/>
    <s v="NZD"/>
    <n v="0.58043"/>
    <n v="1.129691E-2"/>
    <n v="1.129691E-2"/>
    <s v="N"/>
    <n v="0.1"/>
    <n v="1.0167219999999999E-2"/>
    <n v="1"/>
    <n v="888003935693"/>
  </r>
  <r>
    <x v="0"/>
    <n v="10036"/>
    <s v="Apple Music"/>
    <m/>
    <s v="RU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1"/>
    <n v="0.11784799999999999"/>
    <n v="0.11784799999999999"/>
    <s v="RUB"/>
    <n v="1.2125459999999999E-2"/>
    <n v="1.42896E-3"/>
    <n v="1.42896E-3"/>
    <s v="N"/>
    <n v="0.1"/>
    <n v="1.2860700000000001E-3"/>
    <n v="1"/>
    <n v="888003935693"/>
  </r>
  <r>
    <x v="0"/>
    <n v="10036"/>
    <s v="Apple Music"/>
    <m/>
    <s v="TR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1"/>
    <n v="1.2815E-2"/>
    <n v="1.2815E-2"/>
    <s v="TRY"/>
    <n v="5.1239989999999999E-2"/>
    <n v="6.5664E-4"/>
    <n v="6.5664E-4"/>
    <s v="N"/>
    <n v="0.1"/>
    <n v="5.9097999999999996E-4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2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2"/>
    <n v="3.803E-3"/>
    <n v="7.6059999999999999E-3"/>
    <s v="USD"/>
    <n v="1"/>
    <n v="3.803E-3"/>
    <n v="7.6059999999999999E-3"/>
    <s v="N"/>
    <n v="0.1"/>
    <n v="6.8453999999999997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2"/>
    <n v="4.2789999999999998E-3"/>
    <n v="8.5579999999999996E-3"/>
    <s v="USD"/>
    <n v="1"/>
    <n v="4.2789999999999998E-3"/>
    <n v="8.5579999999999996E-3"/>
    <s v="N"/>
    <n v="0.1"/>
    <n v="7.7022000000000002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4"/>
    <n v="4.457E-3"/>
    <n v="1.7828E-2"/>
    <s v="USD"/>
    <n v="1"/>
    <n v="4.457E-3"/>
    <n v="1.7828E-2"/>
    <s v="N"/>
    <n v="0.1"/>
    <n v="1.6045199999999999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2"/>
    <n v="4.8869999999999999E-3"/>
    <n v="9.7739999999999997E-3"/>
    <s v="USD"/>
    <n v="1"/>
    <n v="4.8869999999999999E-3"/>
    <n v="9.7739999999999997E-3"/>
    <s v="N"/>
    <n v="0.1"/>
    <n v="8.7965999999999999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2"/>
    <n v="4.9519999999999998E-3"/>
    <n v="5.9423999999999998E-2"/>
    <s v="USD"/>
    <n v="1"/>
    <n v="4.9519999999999998E-3"/>
    <n v="5.9423999999999998E-2"/>
    <s v="N"/>
    <n v="0.1"/>
    <n v="5.3481599999999997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2"/>
    <n v="5.1479999999999998E-3"/>
    <n v="1.0296E-2"/>
    <s v="USD"/>
    <n v="1"/>
    <n v="5.1479999999999998E-3"/>
    <n v="1.0296E-2"/>
    <s v="N"/>
    <n v="0.1"/>
    <n v="9.2663999999999993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8.2199999999999999E-3"/>
    <n v="8.2199999999999999E-3"/>
    <s v="USD"/>
    <n v="1"/>
    <n v="8.2199999999999999E-3"/>
    <n v="8.2199999999999999E-3"/>
    <s v="N"/>
    <n v="0.1"/>
    <n v="7.3980000000000001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8.7309999999999992E-3"/>
    <n v="8.7309999999999992E-3"/>
    <s v="USD"/>
    <n v="1"/>
    <n v="8.7309999999999992E-3"/>
    <n v="8.7309999999999992E-3"/>
    <s v="N"/>
    <n v="0.1"/>
    <n v="7.8578999999999993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5"/>
    <n v="8.9130000000000008E-3"/>
    <n v="4.4565E-2"/>
    <s v="USD"/>
    <n v="1"/>
    <n v="8.9130000000000008E-3"/>
    <n v="4.4565E-2"/>
    <s v="N"/>
    <n v="0.1"/>
    <n v="4.0108499999999998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26"/>
    <n v="9.0139999999999994E-3"/>
    <n v="0.23436399999999999"/>
    <s v="USD"/>
    <n v="1"/>
    <n v="9.0139999999999994E-3"/>
    <n v="0.23436399999999999"/>
    <s v="N"/>
    <n v="0.1"/>
    <n v="0.21092759999999999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39"/>
    <n v="139897"/>
    <n v="1"/>
    <n v="3"/>
    <s v="What Cha Like"/>
    <s v="Mac Dre"/>
    <m/>
    <m/>
    <m/>
    <n v="1"/>
    <n v="1.1086E-2"/>
    <n v="1.1086E-2"/>
    <s v="USD"/>
    <n v="1"/>
    <n v="1.1086E-2"/>
    <n v="1.1086E-2"/>
    <s v="N"/>
    <n v="0.1"/>
    <n v="9.9774000000000009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3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9"/>
    <n v="4.457E-3"/>
    <n v="4.0113000000000003E-2"/>
    <s v="USD"/>
    <n v="1"/>
    <n v="4.457E-3"/>
    <n v="4.0113000000000003E-2"/>
    <s v="N"/>
    <n v="0.1"/>
    <n v="3.61017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2"/>
    <n v="4.8869999999999999E-3"/>
    <n v="9.7739999999999997E-3"/>
    <s v="USD"/>
    <n v="1"/>
    <n v="4.8869999999999999E-3"/>
    <n v="9.7739999999999997E-3"/>
    <s v="N"/>
    <n v="0.1"/>
    <n v="8.7965999999999999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12"/>
    <n v="4.9519999999999998E-3"/>
    <n v="5.9423999999999998E-2"/>
    <s v="USD"/>
    <n v="1"/>
    <n v="4.9519999999999998E-3"/>
    <n v="5.9423999999999998E-2"/>
    <s v="N"/>
    <n v="0.1"/>
    <n v="5.3481599999999997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1"/>
    <n v="5.1479999999999998E-3"/>
    <n v="5.1479999999999998E-3"/>
    <s v="USD"/>
    <n v="1"/>
    <n v="5.1479999999999998E-3"/>
    <n v="5.1479999999999998E-3"/>
    <s v="N"/>
    <n v="0.1"/>
    <n v="4.6331999999999996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3"/>
    <n v="8.9130000000000008E-3"/>
    <n v="2.6738999999999999E-2"/>
    <s v="USD"/>
    <n v="1"/>
    <n v="8.9130000000000008E-3"/>
    <n v="2.6738999999999999E-2"/>
    <s v="N"/>
    <n v="0.1"/>
    <n v="2.4065099999999999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0"/>
    <n v="139898"/>
    <n v="1"/>
    <n v="4"/>
    <s v="And What Is Ya Name"/>
    <s v="Mac Dre"/>
    <m/>
    <m/>
    <m/>
    <n v="22"/>
    <n v="9.0139999999999994E-3"/>
    <n v="0.19830800000000001"/>
    <s v="USD"/>
    <n v="1"/>
    <n v="9.0139999999999994E-3"/>
    <n v="0.19830800000000001"/>
    <s v="N"/>
    <n v="0.1"/>
    <n v="0.178477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5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2.0409999999999998E-3"/>
    <n v="2.0409999999999998E-3"/>
    <s v="USD"/>
    <n v="1"/>
    <n v="2.0409999999999998E-3"/>
    <n v="2.0409999999999998E-3"/>
    <s v="N"/>
    <n v="0.1"/>
    <n v="1.8369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8"/>
    <n v="4.2789999999999998E-3"/>
    <n v="3.4231999999999999E-2"/>
    <s v="USD"/>
    <n v="1"/>
    <n v="4.2789999999999998E-3"/>
    <n v="3.4231999999999999E-2"/>
    <s v="N"/>
    <n v="0.1"/>
    <n v="3.0808800000000001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21"/>
    <n v="4.457E-3"/>
    <n v="9.3597E-2"/>
    <s v="USD"/>
    <n v="1"/>
    <n v="4.457E-3"/>
    <n v="9.3597E-2"/>
    <s v="N"/>
    <n v="0.1"/>
    <n v="8.4237300000000001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2"/>
    <n v="4.8869999999999999E-3"/>
    <n v="9.7739999999999997E-3"/>
    <s v="USD"/>
    <n v="1"/>
    <n v="4.8869999999999999E-3"/>
    <n v="9.7739999999999997E-3"/>
    <s v="N"/>
    <n v="0.1"/>
    <n v="8.7965999999999999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45"/>
    <n v="4.9519999999999998E-3"/>
    <n v="0.22284000000000001"/>
    <s v="USD"/>
    <n v="1"/>
    <n v="4.9519999999999998E-3"/>
    <n v="0.22284000000000001"/>
    <s v="N"/>
    <n v="0.1"/>
    <n v="0.20055600000000001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9"/>
    <n v="5.1479999999999998E-3"/>
    <n v="4.6331999999999998E-2"/>
    <s v="USD"/>
    <n v="1"/>
    <n v="5.1479999999999998E-3"/>
    <n v="4.6331999999999998E-2"/>
    <s v="N"/>
    <n v="0.1"/>
    <n v="4.1698800000000001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6.0600000000000003E-3"/>
    <n v="6.0600000000000003E-3"/>
    <s v="USD"/>
    <n v="1"/>
    <n v="6.0600000000000003E-3"/>
    <n v="6.0600000000000003E-3"/>
    <s v="N"/>
    <n v="0.1"/>
    <n v="5.4539999999999996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8.7309999999999992E-3"/>
    <n v="8.7309999999999992E-3"/>
    <s v="USD"/>
    <n v="1"/>
    <n v="8.7309999999999992E-3"/>
    <n v="8.7309999999999992E-3"/>
    <s v="N"/>
    <n v="0.1"/>
    <n v="7.8578999999999993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5"/>
    <n v="8.9130000000000008E-3"/>
    <n v="4.4565E-2"/>
    <s v="USD"/>
    <n v="1"/>
    <n v="8.9130000000000008E-3"/>
    <n v="4.4565E-2"/>
    <s v="N"/>
    <n v="0.1"/>
    <n v="4.0108499999999998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8.9650000000000007E-3"/>
    <n v="8.9650000000000007E-3"/>
    <s v="USD"/>
    <n v="1"/>
    <n v="8.9650000000000007E-3"/>
    <n v="8.9650000000000007E-3"/>
    <s v="N"/>
    <n v="0.1"/>
    <n v="8.0684999999999993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60"/>
    <n v="9.0139999999999994E-3"/>
    <n v="0.54083999999999999"/>
    <s v="USD"/>
    <n v="1"/>
    <n v="9.0139999999999994E-3"/>
    <n v="0.54083999999999999"/>
    <s v="N"/>
    <n v="0.1"/>
    <n v="0.4867560000000000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9.8560000000000002E-3"/>
    <n v="9.8560000000000002E-3"/>
    <s v="USD"/>
    <n v="1"/>
    <n v="9.8560000000000002E-3"/>
    <n v="9.8560000000000002E-3"/>
    <s v="N"/>
    <n v="0.1"/>
    <n v="8.8704000000000005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2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"/>
    <n v="4.2789999999999998E-3"/>
    <n v="4.2789999999999998E-3"/>
    <s v="USD"/>
    <n v="1"/>
    <n v="4.2789999999999998E-3"/>
    <n v="4.2789999999999998E-3"/>
    <s v="N"/>
    <n v="0.1"/>
    <n v="3.8511000000000001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2"/>
    <n v="4.457E-3"/>
    <n v="8.914E-3"/>
    <s v="USD"/>
    <n v="1"/>
    <n v="4.457E-3"/>
    <n v="8.914E-3"/>
    <s v="N"/>
    <n v="0.1"/>
    <n v="8.0225999999999995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2"/>
    <n v="4.8869999999999999E-3"/>
    <n v="9.7739999999999997E-3"/>
    <s v="USD"/>
    <n v="1"/>
    <n v="4.8869999999999999E-3"/>
    <n v="9.7739999999999997E-3"/>
    <s v="N"/>
    <n v="0.1"/>
    <n v="8.7965999999999999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9"/>
    <n v="4.9519999999999998E-3"/>
    <n v="4.4568000000000003E-2"/>
    <s v="USD"/>
    <n v="1"/>
    <n v="4.9519999999999998E-3"/>
    <n v="4.4568000000000003E-2"/>
    <s v="N"/>
    <n v="0.1"/>
    <n v="4.01112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"/>
    <n v="5.1479999999999998E-3"/>
    <n v="5.1479999999999998E-3"/>
    <s v="USD"/>
    <n v="1"/>
    <n v="5.1479999999999998E-3"/>
    <n v="5.1479999999999998E-3"/>
    <s v="N"/>
    <n v="0.1"/>
    <n v="4.6331999999999996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"/>
    <n v="6.0600000000000003E-3"/>
    <n v="6.0600000000000003E-3"/>
    <s v="USD"/>
    <n v="1"/>
    <n v="6.0600000000000003E-3"/>
    <n v="6.0600000000000003E-3"/>
    <s v="N"/>
    <n v="0.1"/>
    <n v="5.4539999999999996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"/>
    <n v="8.1700000000000002E-3"/>
    <n v="8.1700000000000002E-3"/>
    <s v="USD"/>
    <n v="1"/>
    <n v="8.1700000000000002E-3"/>
    <n v="8.1700000000000002E-3"/>
    <s v="N"/>
    <n v="0.1"/>
    <n v="7.3530000000000002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"/>
    <n v="8.7309999999999992E-3"/>
    <n v="8.7309999999999992E-3"/>
    <s v="USD"/>
    <n v="1"/>
    <n v="8.7309999999999992E-3"/>
    <n v="8.7309999999999992E-3"/>
    <s v="N"/>
    <n v="0.1"/>
    <n v="7.8578999999999993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"/>
    <n v="8.9130000000000008E-3"/>
    <n v="8.9130000000000008E-3"/>
    <s v="USD"/>
    <n v="1"/>
    <n v="8.9130000000000008E-3"/>
    <n v="8.9130000000000008E-3"/>
    <s v="N"/>
    <n v="0.1"/>
    <n v="8.0216999999999997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25"/>
    <n v="9.0139999999999994E-3"/>
    <n v="0.22534999999999999"/>
    <s v="USD"/>
    <n v="1"/>
    <n v="9.0139999999999994E-3"/>
    <n v="0.22534999999999999"/>
    <s v="N"/>
    <n v="0.1"/>
    <n v="0.202815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4"/>
    <n v="139902"/>
    <n v="1"/>
    <n v="8"/>
    <s v="How I Got Tis Name"/>
    <s v="Mac Dre"/>
    <m/>
    <m/>
    <m/>
    <n v="1"/>
    <n v="1.1086E-2"/>
    <n v="1.1086E-2"/>
    <s v="USD"/>
    <n v="1"/>
    <n v="1.1086E-2"/>
    <n v="1.1086E-2"/>
    <s v="N"/>
    <n v="0.1"/>
    <n v="9.9774000000000009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2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2"/>
    <n v="4.457E-3"/>
    <n v="8.914E-3"/>
    <s v="USD"/>
    <n v="1"/>
    <n v="4.457E-3"/>
    <n v="8.914E-3"/>
    <s v="N"/>
    <n v="0.1"/>
    <n v="8.0225999999999995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15"/>
    <n v="4.9519999999999998E-3"/>
    <n v="7.4279999999999999E-2"/>
    <s v="USD"/>
    <n v="1"/>
    <n v="4.9519999999999998E-3"/>
    <n v="7.4279999999999999E-2"/>
    <s v="N"/>
    <n v="0.1"/>
    <n v="6.6851999999999995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1"/>
    <n v="5.1479999999999998E-3"/>
    <n v="5.1479999999999998E-3"/>
    <s v="USD"/>
    <n v="1"/>
    <n v="5.1479999999999998E-3"/>
    <n v="5.1479999999999998E-3"/>
    <s v="N"/>
    <n v="0.1"/>
    <n v="4.6331999999999996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6"/>
    <n v="8.9130000000000008E-3"/>
    <n v="5.3477999999999998E-2"/>
    <s v="USD"/>
    <n v="1"/>
    <n v="8.9130000000000008E-3"/>
    <n v="5.3477999999999998E-2"/>
    <s v="N"/>
    <n v="0.1"/>
    <n v="4.8130199999999998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1"/>
    <n v="8.9650000000000007E-3"/>
    <n v="8.9650000000000007E-3"/>
    <s v="USD"/>
    <n v="1"/>
    <n v="8.9650000000000007E-3"/>
    <n v="8.9650000000000007E-3"/>
    <s v="N"/>
    <n v="0.1"/>
    <n v="8.0684999999999993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16"/>
    <n v="9.0139999999999994E-3"/>
    <n v="0.14422399999999999"/>
    <s v="USD"/>
    <n v="1"/>
    <n v="9.0139999999999994E-3"/>
    <n v="0.14422399999999999"/>
    <s v="N"/>
    <n v="0.1"/>
    <n v="0.12980159999999999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6"/>
    <n v="139904"/>
    <n v="1"/>
    <n v="10"/>
    <s v="Shoulda Been Mo"/>
    <s v="Mac Dre"/>
    <m/>
    <m/>
    <m/>
    <n v="1"/>
    <n v="1.1086E-2"/>
    <n v="1.1086E-2"/>
    <s v="USD"/>
    <n v="1"/>
    <n v="1.1086E-2"/>
    <n v="1.1086E-2"/>
    <s v="N"/>
    <n v="0.1"/>
    <n v="9.9774000000000009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4.2789999999999998E-3"/>
    <n v="4.2789999999999998E-3"/>
    <s v="USD"/>
    <n v="1"/>
    <n v="4.2789999999999998E-3"/>
    <n v="4.2789999999999998E-3"/>
    <s v="N"/>
    <n v="0.1"/>
    <n v="3.8511000000000001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8"/>
    <n v="4.457E-3"/>
    <n v="3.5656E-2"/>
    <s v="USD"/>
    <n v="1"/>
    <n v="4.457E-3"/>
    <n v="3.5656E-2"/>
    <s v="N"/>
    <n v="0.1"/>
    <n v="3.2090399999999998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6"/>
    <n v="4.9519999999999998E-3"/>
    <n v="7.9231999999999997E-2"/>
    <s v="USD"/>
    <n v="1"/>
    <n v="4.9519999999999998E-3"/>
    <n v="7.9231999999999997E-2"/>
    <s v="N"/>
    <n v="0.1"/>
    <n v="7.1308800000000006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5.1479999999999998E-3"/>
    <n v="5.1479999999999998E-3"/>
    <s v="USD"/>
    <n v="1"/>
    <n v="5.1479999999999998E-3"/>
    <n v="5.1479999999999998E-3"/>
    <s v="N"/>
    <n v="0.1"/>
    <n v="4.6331999999999996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5"/>
    <n v="8.7309999999999992E-3"/>
    <n v="4.3654999999999999E-2"/>
    <s v="USD"/>
    <n v="1"/>
    <n v="8.7309999999999992E-3"/>
    <n v="4.3654999999999999E-2"/>
    <s v="N"/>
    <n v="0.1"/>
    <n v="3.9289499999999998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3"/>
    <n v="8.9130000000000008E-3"/>
    <n v="2.6738999999999999E-2"/>
    <s v="USD"/>
    <n v="1"/>
    <n v="8.9130000000000008E-3"/>
    <n v="2.6738999999999999E-2"/>
    <s v="N"/>
    <n v="0.1"/>
    <n v="2.4065099999999999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22"/>
    <n v="9.0139999999999994E-3"/>
    <n v="0.19830800000000001"/>
    <s v="USD"/>
    <n v="1"/>
    <n v="9.0139999999999994E-3"/>
    <n v="0.19830800000000001"/>
    <s v="N"/>
    <n v="0.1"/>
    <n v="0.178477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3"/>
    <n v="9.8560000000000002E-3"/>
    <n v="2.9568000000000001E-2"/>
    <s v="USD"/>
    <n v="1"/>
    <n v="9.8560000000000002E-3"/>
    <n v="2.9568000000000001E-2"/>
    <s v="N"/>
    <n v="0.1"/>
    <n v="2.6611200000000002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7"/>
    <n v="139905"/>
    <n v="1"/>
    <n v="11"/>
    <s v="Pawns in the Game"/>
    <s v="Mac Dre"/>
    <m/>
    <m/>
    <m/>
    <n v="1"/>
    <n v="1.1086E-2"/>
    <n v="1.1086E-2"/>
    <s v="USD"/>
    <n v="1"/>
    <n v="1.1086E-2"/>
    <n v="1.1086E-2"/>
    <s v="N"/>
    <n v="0.1"/>
    <n v="9.9774000000000009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5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6"/>
    <n v="4.457E-3"/>
    <n v="2.6741999999999998E-2"/>
    <s v="USD"/>
    <n v="1"/>
    <n v="4.457E-3"/>
    <n v="2.6741999999999998E-2"/>
    <s v="N"/>
    <n v="0.1"/>
    <n v="2.40678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15"/>
    <n v="4.9519999999999998E-3"/>
    <n v="7.4279999999999999E-2"/>
    <s v="USD"/>
    <n v="1"/>
    <n v="4.9519999999999998E-3"/>
    <n v="7.4279999999999999E-2"/>
    <s v="N"/>
    <n v="0.1"/>
    <n v="6.6851999999999995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2"/>
    <n v="5.1479999999999998E-3"/>
    <n v="1.0296E-2"/>
    <s v="USD"/>
    <n v="1"/>
    <n v="5.1479999999999998E-3"/>
    <n v="1.0296E-2"/>
    <s v="N"/>
    <n v="0.1"/>
    <n v="9.2663999999999993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1"/>
    <n v="8.7309999999999992E-3"/>
    <n v="8.7309999999999992E-3"/>
    <s v="USD"/>
    <n v="1"/>
    <n v="8.7309999999999992E-3"/>
    <n v="8.7309999999999992E-3"/>
    <s v="N"/>
    <n v="0.1"/>
    <n v="7.8578999999999993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4"/>
    <n v="8.9130000000000008E-3"/>
    <n v="3.5652000000000003E-2"/>
    <s v="USD"/>
    <n v="1"/>
    <n v="8.9130000000000008E-3"/>
    <n v="3.5652000000000003E-2"/>
    <s v="N"/>
    <n v="0.1"/>
    <n v="3.2086799999999999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17"/>
    <n v="9.0139999999999994E-3"/>
    <n v="0.15323800000000001"/>
    <s v="USD"/>
    <n v="1"/>
    <n v="9.0139999999999994E-3"/>
    <n v="0.15323800000000001"/>
    <s v="N"/>
    <n v="0.1"/>
    <n v="0.13791419999999999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8"/>
    <n v="139906"/>
    <n v="1"/>
    <n v="12"/>
    <s v="Livin That Life"/>
    <s v="Mac Dre"/>
    <m/>
    <m/>
    <m/>
    <n v="1"/>
    <n v="9.8560000000000002E-3"/>
    <n v="9.8560000000000002E-3"/>
    <s v="USD"/>
    <n v="1"/>
    <n v="9.8560000000000002E-3"/>
    <n v="9.8560000000000002E-3"/>
    <s v="N"/>
    <n v="0.1"/>
    <n v="8.8704000000000005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3"/>
    <n v="0"/>
    <n v="0"/>
    <s v="USD"/>
    <n v="1"/>
    <n v="0"/>
    <n v="0"/>
    <s v="N"/>
    <n v="0.1"/>
    <n v="0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4"/>
    <n v="4.457E-3"/>
    <n v="1.7828E-2"/>
    <s v="USD"/>
    <n v="1"/>
    <n v="4.457E-3"/>
    <n v="1.7828E-2"/>
    <s v="N"/>
    <n v="0.1"/>
    <n v="1.6045199999999999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1"/>
    <n v="4.8869999999999999E-3"/>
    <n v="4.8869999999999999E-3"/>
    <s v="USD"/>
    <n v="1"/>
    <n v="4.8869999999999999E-3"/>
    <n v="4.8869999999999999E-3"/>
    <s v="N"/>
    <n v="0.1"/>
    <n v="4.3983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5"/>
    <n v="4.9519999999999998E-3"/>
    <n v="2.4760000000000001E-2"/>
    <s v="USD"/>
    <n v="1"/>
    <n v="4.9519999999999998E-3"/>
    <n v="2.4760000000000001E-2"/>
    <s v="N"/>
    <n v="0.1"/>
    <n v="2.2284000000000002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1"/>
    <n v="5.1479999999999998E-3"/>
    <n v="5.1479999999999998E-3"/>
    <s v="USD"/>
    <n v="1"/>
    <n v="5.1479999999999998E-3"/>
    <n v="5.1479999999999998E-3"/>
    <s v="N"/>
    <n v="0.1"/>
    <n v="4.6331999999999996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1"/>
    <n v="8.7309999999999992E-3"/>
    <n v="8.7309999999999992E-3"/>
    <s v="USD"/>
    <n v="1"/>
    <n v="8.7309999999999992E-3"/>
    <n v="8.7309999999999992E-3"/>
    <s v="N"/>
    <n v="0.1"/>
    <n v="7.8578999999999993E-3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3"/>
    <n v="8.9130000000000008E-3"/>
    <n v="2.6738999999999999E-2"/>
    <s v="USD"/>
    <n v="1"/>
    <n v="8.9130000000000008E-3"/>
    <n v="2.6738999999999999E-2"/>
    <s v="N"/>
    <n v="0.1"/>
    <n v="2.4065099999999999E-2"/>
    <n v="1"/>
    <n v="888003935693"/>
  </r>
  <r>
    <x v="0"/>
    <n v="10036"/>
    <s v="Apple Music"/>
    <m/>
    <s v="US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50"/>
    <n v="139908"/>
    <n v="1"/>
    <n v="14"/>
    <s v="And What Is Ya Name, pt. II"/>
    <s v="Mac Dre"/>
    <m/>
    <m/>
    <m/>
    <n v="28"/>
    <n v="9.0139999999999994E-3"/>
    <n v="0.25239200000000001"/>
    <s v="USD"/>
    <n v="1"/>
    <n v="9.0139999999999994E-3"/>
    <n v="0.25239200000000001"/>
    <s v="N"/>
    <n v="0.1"/>
    <n v="0.22715279999999999"/>
    <n v="1"/>
    <n v="888003935693"/>
  </r>
  <r>
    <x v="0"/>
    <n v="10036"/>
    <s v="Apple Music"/>
    <m/>
    <s v="UZ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0"/>
    <n v="0"/>
    <s v="USD"/>
    <n v="1"/>
    <n v="0"/>
    <n v="0"/>
    <s v="N"/>
    <n v="0.1"/>
    <n v="0"/>
    <n v="1"/>
    <n v="888003935693"/>
  </r>
  <r>
    <x v="0"/>
    <n v="10036"/>
    <s v="Apple Music"/>
    <m/>
    <s v="UZ"/>
    <s v="2023-03"/>
    <s v="2023-03"/>
    <s v="T"/>
    <s v="S"/>
    <n v="888003935693"/>
    <n v="888003935693"/>
    <n v="12476"/>
    <s v="The Musical Life of Mac Dre Vol 3 - The Young Black Brotha Years: 1996-1998"/>
    <s v="Mac Dre"/>
    <m/>
    <m/>
    <m/>
    <m/>
    <m/>
    <s v="USV351399542"/>
    <n v="139900"/>
    <n v="1"/>
    <n v="6"/>
    <s v="Game"/>
    <s v="Mac Dre"/>
    <m/>
    <m/>
    <m/>
    <n v="1"/>
    <n v="7.7039999999999999E-3"/>
    <n v="7.7039999999999999E-3"/>
    <s v="USD"/>
    <n v="1"/>
    <n v="7.7039999999999999E-3"/>
    <n v="7.7039999999999999E-3"/>
    <s v="N"/>
    <n v="0.1"/>
    <n v="6.9335999999999998E-3"/>
    <n v="1"/>
    <n v="888003935693"/>
  </r>
  <r>
    <x v="1"/>
    <n v="10036"/>
    <s v="Apple Music"/>
    <m/>
    <s v="CA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"/>
    <n v="5.2360000000000002E-3"/>
    <n v="5.2360000000000002E-3"/>
    <s v="CAD"/>
    <n v="0.73814040000000003"/>
    <n v="3.8649000000000001E-3"/>
    <n v="3.8649000000000001E-3"/>
    <s v="N"/>
    <n v="0.1"/>
    <n v="3.4784099999999999E-3"/>
    <n v="1"/>
    <n v="888608388627"/>
  </r>
  <r>
    <x v="1"/>
    <n v="10036"/>
    <s v="Apple Music"/>
    <m/>
    <s v="KR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"/>
    <n v="5.3120180000000001"/>
    <n v="5.3120180000000001"/>
    <s v="KRW"/>
    <n v="7.6300000000000001E-4"/>
    <n v="4.0530699999999998E-3"/>
    <n v="4.0530699999999998E-3"/>
    <s v="N"/>
    <n v="0.1"/>
    <n v="3.6477599999999999E-3"/>
    <n v="1"/>
    <n v="888608388627"/>
  </r>
  <r>
    <x v="1"/>
    <n v="10036"/>
    <s v="Apple Music"/>
    <m/>
    <s v="RO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"/>
    <n v="1.7055000000000001E-2"/>
    <n v="1.7055000000000001E-2"/>
    <s v="RON"/>
    <n v="0.22182167999999999"/>
    <n v="3.7831700000000002E-3"/>
    <n v="3.7831700000000002E-3"/>
    <s v="N"/>
    <n v="0.1"/>
    <n v="3.4048500000000001E-3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4"/>
    <n v="0"/>
    <n v="0"/>
    <s v="USD"/>
    <n v="1"/>
    <n v="0"/>
    <n v="0"/>
    <s v="N"/>
    <n v="0.1"/>
    <n v="0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2"/>
    <n v="3.803E-3"/>
    <n v="7.6059999999999999E-3"/>
    <s v="USD"/>
    <n v="1"/>
    <n v="3.803E-3"/>
    <n v="7.6059999999999999E-3"/>
    <s v="N"/>
    <n v="0.1"/>
    <n v="6.8453999999999997E-3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1"/>
    <n v="4.457E-3"/>
    <n v="4.9027000000000001E-2"/>
    <s v="USD"/>
    <n v="1"/>
    <n v="4.457E-3"/>
    <n v="4.9027000000000001E-2"/>
    <s v="N"/>
    <n v="0.1"/>
    <n v="4.4124299999999998E-2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"/>
    <n v="4.8869999999999999E-3"/>
    <n v="4.8869999999999999E-3"/>
    <s v="USD"/>
    <n v="1"/>
    <n v="4.8869999999999999E-3"/>
    <n v="4.8869999999999999E-3"/>
    <s v="N"/>
    <n v="0.1"/>
    <n v="4.3983E-3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21"/>
    <n v="4.9519999999999998E-3"/>
    <n v="0.103992"/>
    <s v="USD"/>
    <n v="1"/>
    <n v="4.9519999999999998E-3"/>
    <n v="0.103992"/>
    <s v="N"/>
    <n v="0.1"/>
    <n v="9.3592800000000004E-2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4"/>
    <n v="5.1479999999999998E-3"/>
    <n v="2.0591999999999999E-2"/>
    <s v="USD"/>
    <n v="1"/>
    <n v="5.1479999999999998E-3"/>
    <n v="2.0591999999999999E-2"/>
    <s v="N"/>
    <n v="0.1"/>
    <n v="1.8532799999999999E-2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2"/>
    <n v="6.0600000000000003E-3"/>
    <n v="1.2120000000000001E-2"/>
    <s v="USD"/>
    <n v="1"/>
    <n v="6.0600000000000003E-3"/>
    <n v="1.2120000000000001E-2"/>
    <s v="N"/>
    <n v="0.1"/>
    <n v="1.0907999999999999E-2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2"/>
    <n v="8.7309999999999992E-3"/>
    <n v="1.7461999999999998E-2"/>
    <s v="USD"/>
    <n v="1"/>
    <n v="8.7309999999999992E-3"/>
    <n v="1.7461999999999998E-2"/>
    <s v="N"/>
    <n v="0.1"/>
    <n v="1.5715799999999999E-2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3"/>
    <n v="8.9130000000000008E-3"/>
    <n v="2.6738999999999999E-2"/>
    <s v="USD"/>
    <n v="1"/>
    <n v="8.9130000000000008E-3"/>
    <n v="2.6738999999999999E-2"/>
    <s v="N"/>
    <n v="0.1"/>
    <n v="2.4065099999999999E-2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"/>
    <n v="8.9650000000000007E-3"/>
    <n v="8.9650000000000007E-3"/>
    <s v="USD"/>
    <n v="1"/>
    <n v="8.9650000000000007E-3"/>
    <n v="8.9650000000000007E-3"/>
    <s v="N"/>
    <n v="0.1"/>
    <n v="8.0684999999999993E-3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39"/>
    <n v="9.0139999999999994E-3"/>
    <n v="0.35154600000000003"/>
    <s v="USD"/>
    <n v="1"/>
    <n v="9.0139999999999994E-3"/>
    <n v="0.35154600000000003"/>
    <s v="N"/>
    <n v="0.1"/>
    <n v="0.31639139999999999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1"/>
    <n v="9.8560000000000002E-3"/>
    <n v="9.8560000000000002E-3"/>
    <s v="USD"/>
    <n v="1"/>
    <n v="9.8560000000000002E-3"/>
    <n v="9.8560000000000002E-3"/>
    <s v="N"/>
    <n v="0.1"/>
    <n v="8.8704000000000005E-3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4"/>
    <n v="135153"/>
    <n v="1"/>
    <n v="8"/>
    <s v="Back 2 My Mission"/>
    <s v="Mac Dre"/>
    <m/>
    <m/>
    <m/>
    <n v="3"/>
    <n v="1.1086E-2"/>
    <n v="3.3258000000000003E-2"/>
    <s v="USD"/>
    <n v="1"/>
    <n v="1.1086E-2"/>
    <n v="3.3258000000000003E-2"/>
    <s v="N"/>
    <n v="0.1"/>
    <n v="2.9932199999999999E-2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6"/>
    <n v="0"/>
    <n v="0"/>
    <s v="USD"/>
    <n v="1"/>
    <n v="0"/>
    <n v="0"/>
    <s v="N"/>
    <n v="0.1"/>
    <n v="0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"/>
    <n v="3.803E-3"/>
    <n v="3.803E-3"/>
    <s v="USD"/>
    <n v="1"/>
    <n v="3.803E-3"/>
    <n v="3.803E-3"/>
    <s v="N"/>
    <n v="0.1"/>
    <n v="3.4226999999999999E-3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8"/>
    <n v="4.457E-3"/>
    <n v="3.5656E-2"/>
    <s v="USD"/>
    <n v="1"/>
    <n v="4.457E-3"/>
    <n v="3.5656E-2"/>
    <s v="N"/>
    <n v="0.1"/>
    <n v="3.2090399999999998E-2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3"/>
    <n v="4.8869999999999999E-3"/>
    <n v="1.4661E-2"/>
    <s v="USD"/>
    <n v="1"/>
    <n v="4.8869999999999999E-3"/>
    <n v="1.4661E-2"/>
    <s v="N"/>
    <n v="0.1"/>
    <n v="1.3194900000000001E-2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26"/>
    <n v="4.9519999999999998E-3"/>
    <n v="0.12875200000000001"/>
    <s v="USD"/>
    <n v="1"/>
    <n v="4.9519999999999998E-3"/>
    <n v="0.12875200000000001"/>
    <s v="N"/>
    <n v="0.1"/>
    <n v="0.1158768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2"/>
    <n v="5.1479999999999998E-3"/>
    <n v="1.0296E-2"/>
    <s v="USD"/>
    <n v="1"/>
    <n v="5.1479999999999998E-3"/>
    <n v="1.0296E-2"/>
    <s v="N"/>
    <n v="0.1"/>
    <n v="9.2663999999999993E-3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3"/>
    <n v="6.0600000000000003E-3"/>
    <n v="1.8180000000000002E-2"/>
    <s v="USD"/>
    <n v="1"/>
    <n v="6.0600000000000003E-3"/>
    <n v="1.8180000000000002E-2"/>
    <s v="N"/>
    <n v="0.1"/>
    <n v="1.6362000000000002E-2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2"/>
    <n v="8.6630000000000006E-3"/>
    <n v="1.7326000000000001E-2"/>
    <s v="USD"/>
    <n v="1"/>
    <n v="8.6630000000000006E-3"/>
    <n v="1.7326000000000001E-2"/>
    <s v="N"/>
    <n v="0.1"/>
    <n v="1.55934E-2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5"/>
    <n v="8.7309999999999992E-3"/>
    <n v="4.3654999999999999E-2"/>
    <s v="USD"/>
    <n v="1"/>
    <n v="8.7309999999999992E-3"/>
    <n v="4.3654999999999999E-2"/>
    <s v="N"/>
    <n v="0.1"/>
    <n v="3.9289499999999998E-2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7"/>
    <n v="8.9130000000000008E-3"/>
    <n v="6.2391000000000002E-2"/>
    <s v="USD"/>
    <n v="1"/>
    <n v="8.9130000000000008E-3"/>
    <n v="6.2391000000000002E-2"/>
    <s v="N"/>
    <n v="0.1"/>
    <n v="5.6151899999999998E-2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55"/>
    <n v="9.0139999999999994E-3"/>
    <n v="0.49576999999999999"/>
    <s v="USD"/>
    <n v="1"/>
    <n v="9.0139999999999994E-3"/>
    <n v="0.49576999999999999"/>
    <s v="N"/>
    <n v="0.1"/>
    <n v="0.44619300000000001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"/>
    <n v="9.8560000000000002E-3"/>
    <n v="9.8560000000000002E-3"/>
    <s v="USD"/>
    <n v="1"/>
    <n v="9.8560000000000002E-3"/>
    <n v="9.8560000000000002E-3"/>
    <s v="N"/>
    <n v="0.1"/>
    <n v="8.8704000000000005E-3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3"/>
    <n v="1.1086E-2"/>
    <n v="3.3258000000000003E-2"/>
    <s v="USD"/>
    <n v="1"/>
    <n v="1.1086E-2"/>
    <n v="3.3258000000000003E-2"/>
    <s v="N"/>
    <n v="0.1"/>
    <n v="2.9932199999999999E-2"/>
    <n v="1"/>
    <n v="888608388627"/>
  </r>
  <r>
    <x v="1"/>
    <n v="10036"/>
    <s v="Apple Music"/>
    <m/>
    <s v="US"/>
    <s v="2023-03"/>
    <s v="2023-03"/>
    <s v="T"/>
    <s v="S"/>
    <s v="YBB-1072"/>
    <n v="888608388627"/>
    <n v="12025"/>
    <s v="Do You Remember?"/>
    <s v="Mac Dre"/>
    <m/>
    <m/>
    <m/>
    <m/>
    <m/>
    <s v="QMDA61468116"/>
    <n v="135155"/>
    <n v="1"/>
    <n v="10"/>
    <s v="Feelin Like That Ni**a"/>
    <s v="Mac Dre"/>
    <m/>
    <m/>
    <m/>
    <n v="1"/>
    <n v="3.0363999999999999E-2"/>
    <n v="3.0363999999999999E-2"/>
    <s v="USD"/>
    <n v="1"/>
    <n v="3.0363999999999999E-2"/>
    <n v="3.0363999999999999E-2"/>
    <s v="N"/>
    <n v="0.1"/>
    <n v="2.7327600000000001E-2"/>
    <n v="1"/>
    <n v="88860838862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">
  <r>
    <x v="0"/>
    <n v="3.6213907000000001"/>
    <n v="0"/>
    <n v="0"/>
    <n v="0"/>
    <n v="0"/>
    <n v="0"/>
    <n v="0"/>
  </r>
  <r>
    <x v="0"/>
    <n v="3.2592516499999999"/>
    <n v="0"/>
    <n v="0"/>
    <n v="3.2592516499999999"/>
    <n v="0"/>
    <n v="0"/>
    <n v="0"/>
  </r>
  <r>
    <x v="0"/>
    <n v="1.5617191400000001"/>
    <n v="0"/>
    <n v="0"/>
    <n v="0"/>
    <n v="0"/>
    <n v="0"/>
    <n v="0"/>
  </r>
  <r>
    <x v="0"/>
    <n v="1.4055472199999999"/>
    <n v="0"/>
    <n v="0"/>
    <n v="1.4055472199999999"/>
    <n v="0"/>
    <n v="0"/>
    <n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26">
  <r>
    <s v="Sumo / Thizz Nation / Khayree"/>
    <n v="10036"/>
    <x v="0"/>
    <m/>
    <s v="AU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1.5453E-2"/>
    <n v="1.5453E-2"/>
    <s v="AUD"/>
    <n v="0.63398021000000004"/>
    <n v="9.7969000000000007E-3"/>
    <n v="9.7969000000000007E-3"/>
    <s v="N"/>
    <n v="0.1"/>
    <n v="8.8172100000000007E-3"/>
    <n v="1"/>
    <n v="888003935693"/>
    <n v="4.4086050000000003E-3"/>
  </r>
  <r>
    <s v="Sumo / Thizz Nation / Khayree"/>
    <n v="10036"/>
    <x v="0"/>
    <m/>
    <s v="CA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5.0439999999999999E-3"/>
    <n v="5.0439999999999999E-3"/>
    <s v="CAD"/>
    <n v="0.73814040000000003"/>
    <n v="3.72318E-3"/>
    <n v="3.72318E-3"/>
    <s v="N"/>
    <n v="0.1"/>
    <n v="3.3508600000000002E-3"/>
    <n v="1"/>
    <n v="888003935693"/>
    <n v="1.6754300000000001E-3"/>
  </r>
  <r>
    <s v="Sumo / Thizz Nation / Khayree"/>
    <n v="10036"/>
    <x v="0"/>
    <m/>
    <s v="CA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5.0439999999999999E-3"/>
    <n v="5.0439999999999999E-3"/>
    <s v="CAD"/>
    <n v="0.73814040000000003"/>
    <n v="3.72318E-3"/>
    <n v="3.72318E-3"/>
    <s v="N"/>
    <n v="0.1"/>
    <n v="3.3508600000000002E-3"/>
    <n v="1"/>
    <n v="888003935693"/>
    <n v="1.6754300000000001E-3"/>
  </r>
  <r>
    <s v="Sumo / Thizz Nation / Khayree"/>
    <n v="10036"/>
    <x v="0"/>
    <m/>
    <s v="CA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5.2360000000000002E-3"/>
    <n v="5.2360000000000002E-3"/>
    <s v="CAD"/>
    <n v="0.73814040000000003"/>
    <n v="3.8649000000000001E-3"/>
    <n v="3.8649000000000001E-3"/>
    <s v="N"/>
    <n v="0.1"/>
    <n v="3.4784099999999999E-3"/>
    <n v="1"/>
    <n v="888003935693"/>
    <n v="1.739205E-3"/>
  </r>
  <r>
    <s v="Sumo / Thizz Nation / Khayree"/>
    <n v="10036"/>
    <x v="0"/>
    <m/>
    <s v="DE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5.3949999999999996E-3"/>
    <n v="5.3949999999999996E-3"/>
    <s v="EUR"/>
    <n v="1.0934888599999999"/>
    <n v="5.8993700000000001E-3"/>
    <n v="5.8993700000000001E-3"/>
    <s v="N"/>
    <n v="0.1"/>
    <n v="5.3094400000000003E-3"/>
    <n v="1"/>
    <n v="888003935693"/>
    <n v="2.6547200000000002E-3"/>
  </r>
  <r>
    <s v="Sumo / Thizz Nation / Khayree"/>
    <n v="10036"/>
    <x v="0"/>
    <m/>
    <s v="GB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5.4669999999999996E-3"/>
    <n v="5.4669999999999996E-3"/>
    <s v="GBP"/>
    <n v="1.23593943"/>
    <n v="6.7568799999999998E-3"/>
    <n v="6.7568799999999998E-3"/>
    <s v="N"/>
    <n v="0.1"/>
    <n v="6.0811900000000002E-3"/>
    <n v="1"/>
    <n v="888003935693"/>
    <n v="3.0405950000000001E-3"/>
  </r>
  <r>
    <s v="Sumo / Thizz Nation / Khayree"/>
    <n v="10036"/>
    <x v="0"/>
    <m/>
    <s v="GB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2"/>
    <n v="5.5440000000000003E-3"/>
    <n v="1.1088000000000001E-2"/>
    <s v="GBP"/>
    <n v="1.23593943"/>
    <n v="6.8520500000000002E-3"/>
    <n v="1.37041E-2"/>
    <s v="N"/>
    <n v="0.1"/>
    <n v="1.233369E-2"/>
    <n v="1"/>
    <n v="888003935693"/>
    <n v="6.1668449999999998E-3"/>
  </r>
  <r>
    <s v="Sumo / Thizz Nation / Khayree"/>
    <n v="10036"/>
    <x v="0"/>
    <m/>
    <s v="GB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6.5449999999999996E-3"/>
    <n v="6.5449999999999996E-3"/>
    <s v="GBP"/>
    <n v="1.23593943"/>
    <n v="8.0892199999999994E-3"/>
    <n v="8.0892199999999994E-3"/>
    <s v="N"/>
    <n v="0.1"/>
    <n v="7.2803E-3"/>
    <n v="1"/>
    <n v="888003935693"/>
    <n v="3.64015E-3"/>
  </r>
  <r>
    <s v="Sumo / Thizz Nation / Khayree"/>
    <n v="10036"/>
    <x v="0"/>
    <m/>
    <s v="ID"/>
    <s v="2023-03"/>
    <s v="2023-03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1"/>
    <n v="0"/>
    <n v="0"/>
    <s v="IDR"/>
    <n v="6.7999999999999999E-5"/>
    <n v="0"/>
    <n v="0"/>
    <s v="N"/>
    <n v="0.1"/>
    <n v="0"/>
    <n v="1"/>
    <n v="888003935693"/>
    <n v="0"/>
  </r>
  <r>
    <s v="Sumo / Thizz Nation / Khayree"/>
    <n v="10036"/>
    <x v="0"/>
    <m/>
    <s v="IL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1.2779E-2"/>
    <n v="1.2779E-2"/>
    <s v="ILS"/>
    <n v="0.27345236000000001"/>
    <n v="3.4944500000000001E-3"/>
    <n v="3.4944500000000001E-3"/>
    <s v="N"/>
    <n v="0.1"/>
    <n v="3.1449999999999998E-3"/>
    <n v="1"/>
    <n v="888003935693"/>
    <n v="1.5724999999999999E-3"/>
  </r>
  <r>
    <s v="Sumo / Thizz Nation / Khayree"/>
    <n v="10036"/>
    <x v="0"/>
    <m/>
    <s v="IL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1.3852E-2"/>
    <n v="1.3852E-2"/>
    <s v="ILS"/>
    <n v="0.27345236000000001"/>
    <n v="3.7878600000000001E-3"/>
    <n v="3.7878600000000001E-3"/>
    <s v="N"/>
    <n v="0.1"/>
    <n v="3.4090800000000001E-3"/>
    <n v="1"/>
    <n v="888003935693"/>
    <n v="1.70454E-3"/>
  </r>
  <r>
    <s v="Sumo / Thizz Nation / Khayree"/>
    <n v="10036"/>
    <x v="0"/>
    <m/>
    <s v="IL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2.6682999999999998E-2"/>
    <n v="2.6682999999999998E-2"/>
    <s v="ILS"/>
    <n v="0.27345236000000001"/>
    <n v="7.2965299999999999E-3"/>
    <n v="7.2965299999999999E-3"/>
    <s v="N"/>
    <n v="0.1"/>
    <n v="6.5668799999999998E-3"/>
    <n v="1"/>
    <n v="888003935693"/>
    <n v="3.2834399999999999E-3"/>
  </r>
  <r>
    <s v="Sumo / Thizz Nation / Khayree"/>
    <n v="10036"/>
    <x v="0"/>
    <m/>
    <s v="IN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0.123975"/>
    <n v="0.123975"/>
    <s v="INR"/>
    <n v="1.235E-2"/>
    <n v="1.5310899999999999E-3"/>
    <n v="1.5310899999999999E-3"/>
    <s v="N"/>
    <n v="0.1"/>
    <n v="1.37798E-3"/>
    <n v="1"/>
    <n v="888003935693"/>
    <n v="6.8899E-4"/>
  </r>
  <r>
    <s v="Sumo / Thizz Nation / Khayree"/>
    <n v="10036"/>
    <x v="0"/>
    <m/>
    <s v="IN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6.5306000000000003E-2"/>
    <n v="6.5306000000000003E-2"/>
    <s v="INR"/>
    <n v="1.235E-2"/>
    <n v="8.0652999999999996E-4"/>
    <n v="8.0652999999999996E-4"/>
    <s v="N"/>
    <n v="0.1"/>
    <n v="7.2588000000000004E-4"/>
    <n v="1"/>
    <n v="888003935693"/>
    <n v="3.6294000000000002E-4"/>
  </r>
  <r>
    <s v="Sumo / Thizz Nation / Khayree"/>
    <n v="10036"/>
    <x v="0"/>
    <m/>
    <s v="NZ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1.9463000000000001E-2"/>
    <n v="1.9463000000000001E-2"/>
    <s v="NZD"/>
    <n v="0.58043"/>
    <n v="1.129691E-2"/>
    <n v="1.129691E-2"/>
    <s v="N"/>
    <n v="0.1"/>
    <n v="1.0167219999999999E-2"/>
    <n v="1"/>
    <n v="888003935693"/>
    <n v="5.0836099999999997E-3"/>
  </r>
  <r>
    <s v="Sumo / Thizz Nation / Khayree"/>
    <n v="10036"/>
    <x v="0"/>
    <m/>
    <s v="RU"/>
    <s v="2023-03"/>
    <s v="2023-03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1"/>
    <n v="0.11784799999999999"/>
    <n v="0.11784799999999999"/>
    <s v="RUB"/>
    <n v="1.2125459999999999E-2"/>
    <n v="1.42896E-3"/>
    <n v="1.42896E-3"/>
    <s v="N"/>
    <n v="0.1"/>
    <n v="1.2860700000000001E-3"/>
    <n v="1"/>
    <n v="888003935693"/>
    <n v="6.4303500000000003E-4"/>
  </r>
  <r>
    <s v="Sumo / Thizz Nation / Khayree"/>
    <n v="10036"/>
    <x v="0"/>
    <m/>
    <s v="TR"/>
    <s v="2023-03"/>
    <s v="2023-03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1"/>
    <n v="1.2815E-2"/>
    <n v="1.2815E-2"/>
    <s v="TRY"/>
    <n v="5.1239989999999999E-2"/>
    <n v="6.5664E-4"/>
    <n v="6.5664E-4"/>
    <s v="N"/>
    <n v="0.1"/>
    <n v="5.9097999999999996E-4"/>
    <n v="1"/>
    <n v="888003935693"/>
    <n v="2.9548999999999998E-4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2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2"/>
    <n v="3.803E-3"/>
    <n v="7.6059999999999999E-3"/>
    <s v="USD"/>
    <n v="1"/>
    <n v="3.803E-3"/>
    <n v="7.6059999999999999E-3"/>
    <s v="N"/>
    <n v="0.1"/>
    <n v="6.8453999999999997E-3"/>
    <n v="1"/>
    <n v="888003935693"/>
    <n v="3.4226999999999999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2"/>
    <n v="4.2789999999999998E-3"/>
    <n v="8.5579999999999996E-3"/>
    <s v="USD"/>
    <n v="1"/>
    <n v="4.2789999999999998E-3"/>
    <n v="8.5579999999999996E-3"/>
    <s v="N"/>
    <n v="0.1"/>
    <n v="7.7022000000000002E-3"/>
    <n v="1"/>
    <n v="888003935693"/>
    <n v="3.8511000000000001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4"/>
    <n v="4.457E-3"/>
    <n v="1.7828E-2"/>
    <s v="USD"/>
    <n v="1"/>
    <n v="4.457E-3"/>
    <n v="1.7828E-2"/>
    <s v="N"/>
    <n v="0.1"/>
    <n v="1.6045199999999999E-2"/>
    <n v="1"/>
    <n v="888003935693"/>
    <n v="8.0225999999999995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2"/>
    <n v="4.8869999999999999E-3"/>
    <n v="9.7739999999999997E-3"/>
    <s v="USD"/>
    <n v="1"/>
    <n v="4.8869999999999999E-3"/>
    <n v="9.7739999999999997E-3"/>
    <s v="N"/>
    <n v="0.1"/>
    <n v="8.7965999999999999E-3"/>
    <n v="1"/>
    <n v="888003935693"/>
    <n v="4.3983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2"/>
    <n v="4.9519999999999998E-3"/>
    <n v="5.9423999999999998E-2"/>
    <s v="USD"/>
    <n v="1"/>
    <n v="4.9519999999999998E-3"/>
    <n v="5.9423999999999998E-2"/>
    <s v="N"/>
    <n v="0.1"/>
    <n v="5.3481599999999997E-2"/>
    <n v="1"/>
    <n v="888003935693"/>
    <n v="2.6740799999999999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2"/>
    <n v="5.1479999999999998E-3"/>
    <n v="1.0296E-2"/>
    <s v="USD"/>
    <n v="1"/>
    <n v="5.1479999999999998E-3"/>
    <n v="1.0296E-2"/>
    <s v="N"/>
    <n v="0.1"/>
    <n v="9.2663999999999993E-3"/>
    <n v="1"/>
    <n v="888003935693"/>
    <n v="4.6331999999999996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8.2199999999999999E-3"/>
    <n v="8.2199999999999999E-3"/>
    <s v="USD"/>
    <n v="1"/>
    <n v="8.2199999999999999E-3"/>
    <n v="8.2199999999999999E-3"/>
    <s v="N"/>
    <n v="0.1"/>
    <n v="7.3980000000000001E-3"/>
    <n v="1"/>
    <n v="888003935693"/>
    <n v="3.699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8.7309999999999992E-3"/>
    <n v="8.7309999999999992E-3"/>
    <s v="USD"/>
    <n v="1"/>
    <n v="8.7309999999999992E-3"/>
    <n v="8.7309999999999992E-3"/>
    <s v="N"/>
    <n v="0.1"/>
    <n v="7.8578999999999993E-3"/>
    <n v="1"/>
    <n v="888003935693"/>
    <n v="3.9289499999999996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5"/>
    <n v="8.9130000000000008E-3"/>
    <n v="4.4565E-2"/>
    <s v="USD"/>
    <n v="1"/>
    <n v="8.9130000000000008E-3"/>
    <n v="4.4565E-2"/>
    <s v="N"/>
    <n v="0.1"/>
    <n v="4.0108499999999998E-2"/>
    <n v="1"/>
    <n v="888003935693"/>
    <n v="2.0054249999999999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26"/>
    <n v="9.0139999999999994E-3"/>
    <n v="0.23436399999999999"/>
    <s v="USD"/>
    <n v="1"/>
    <n v="9.0139999999999994E-3"/>
    <n v="0.23436399999999999"/>
    <s v="N"/>
    <n v="0.1"/>
    <n v="0.21092759999999999"/>
    <n v="1"/>
    <n v="888003935693"/>
    <n v="0.1054638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39"/>
    <n v="139897"/>
    <n v="1"/>
    <n v="3"/>
    <s v="What Cha Like"/>
    <s v="Mac Dre"/>
    <m/>
    <m/>
    <m/>
    <n v="1"/>
    <n v="1.1086E-2"/>
    <n v="1.1086E-2"/>
    <s v="USD"/>
    <n v="1"/>
    <n v="1.1086E-2"/>
    <n v="1.1086E-2"/>
    <s v="N"/>
    <n v="0.1"/>
    <n v="9.9774000000000009E-3"/>
    <n v="1"/>
    <n v="888003935693"/>
    <n v="4.9887000000000004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3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9"/>
    <n v="4.457E-3"/>
    <n v="4.0113000000000003E-2"/>
    <s v="USD"/>
    <n v="1"/>
    <n v="4.457E-3"/>
    <n v="4.0113000000000003E-2"/>
    <s v="N"/>
    <n v="0.1"/>
    <n v="3.61017E-2"/>
    <n v="1"/>
    <n v="888003935693"/>
    <n v="1.805085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2"/>
    <n v="4.8869999999999999E-3"/>
    <n v="9.7739999999999997E-3"/>
    <s v="USD"/>
    <n v="1"/>
    <n v="4.8869999999999999E-3"/>
    <n v="9.7739999999999997E-3"/>
    <s v="N"/>
    <n v="0.1"/>
    <n v="8.7965999999999999E-3"/>
    <n v="1"/>
    <n v="888003935693"/>
    <n v="4.3983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12"/>
    <n v="4.9519999999999998E-3"/>
    <n v="5.9423999999999998E-2"/>
    <s v="USD"/>
    <n v="1"/>
    <n v="4.9519999999999998E-3"/>
    <n v="5.9423999999999998E-2"/>
    <s v="N"/>
    <n v="0.1"/>
    <n v="5.3481599999999997E-2"/>
    <n v="1"/>
    <n v="888003935693"/>
    <n v="2.6740799999999999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1"/>
    <n v="5.1479999999999998E-3"/>
    <n v="5.1479999999999998E-3"/>
    <s v="USD"/>
    <n v="1"/>
    <n v="5.1479999999999998E-3"/>
    <n v="5.1479999999999998E-3"/>
    <s v="N"/>
    <n v="0.1"/>
    <n v="4.6331999999999996E-3"/>
    <n v="1"/>
    <n v="888003935693"/>
    <n v="2.3165999999999998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3"/>
    <n v="8.9130000000000008E-3"/>
    <n v="2.6738999999999999E-2"/>
    <s v="USD"/>
    <n v="1"/>
    <n v="8.9130000000000008E-3"/>
    <n v="2.6738999999999999E-2"/>
    <s v="N"/>
    <n v="0.1"/>
    <n v="2.4065099999999999E-2"/>
    <n v="1"/>
    <n v="888003935693"/>
    <n v="1.2032549999999999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0"/>
    <n v="139898"/>
    <n v="1"/>
    <n v="4"/>
    <s v="And What Is Ya Name"/>
    <s v="Mac Dre"/>
    <m/>
    <m/>
    <m/>
    <n v="22"/>
    <n v="9.0139999999999994E-3"/>
    <n v="0.19830800000000001"/>
    <s v="USD"/>
    <n v="1"/>
    <n v="9.0139999999999994E-3"/>
    <n v="0.19830800000000001"/>
    <s v="N"/>
    <n v="0.1"/>
    <n v="0.1784772"/>
    <n v="1"/>
    <n v="888003935693"/>
    <n v="8.9238600000000001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5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2.0409999999999998E-3"/>
    <n v="2.0409999999999998E-3"/>
    <s v="USD"/>
    <n v="1"/>
    <n v="2.0409999999999998E-3"/>
    <n v="2.0409999999999998E-3"/>
    <s v="N"/>
    <n v="0.1"/>
    <n v="1.8369E-3"/>
    <n v="1"/>
    <n v="888003935693"/>
    <n v="9.1845000000000002E-4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8"/>
    <n v="4.2789999999999998E-3"/>
    <n v="3.4231999999999999E-2"/>
    <s v="USD"/>
    <n v="1"/>
    <n v="4.2789999999999998E-3"/>
    <n v="3.4231999999999999E-2"/>
    <s v="N"/>
    <n v="0.1"/>
    <n v="3.0808800000000001E-2"/>
    <n v="1"/>
    <n v="888003935693"/>
    <n v="1.54044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21"/>
    <n v="4.457E-3"/>
    <n v="9.3597E-2"/>
    <s v="USD"/>
    <n v="1"/>
    <n v="4.457E-3"/>
    <n v="9.3597E-2"/>
    <s v="N"/>
    <n v="0.1"/>
    <n v="8.4237300000000001E-2"/>
    <n v="1"/>
    <n v="888003935693"/>
    <n v="4.2118650000000001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2"/>
    <n v="4.8869999999999999E-3"/>
    <n v="9.7739999999999997E-3"/>
    <s v="USD"/>
    <n v="1"/>
    <n v="4.8869999999999999E-3"/>
    <n v="9.7739999999999997E-3"/>
    <s v="N"/>
    <n v="0.1"/>
    <n v="8.7965999999999999E-3"/>
    <n v="1"/>
    <n v="888003935693"/>
    <n v="4.3983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45"/>
    <n v="4.9519999999999998E-3"/>
    <n v="0.22284000000000001"/>
    <s v="USD"/>
    <n v="1"/>
    <n v="4.9519999999999998E-3"/>
    <n v="0.22284000000000001"/>
    <s v="N"/>
    <n v="0.1"/>
    <n v="0.20055600000000001"/>
    <n v="1"/>
    <n v="888003935693"/>
    <n v="0.10027800000000001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9"/>
    <n v="5.1479999999999998E-3"/>
    <n v="4.6331999999999998E-2"/>
    <s v="USD"/>
    <n v="1"/>
    <n v="5.1479999999999998E-3"/>
    <n v="4.6331999999999998E-2"/>
    <s v="N"/>
    <n v="0.1"/>
    <n v="4.1698800000000001E-2"/>
    <n v="1"/>
    <n v="888003935693"/>
    <n v="2.0849400000000001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6.0600000000000003E-3"/>
    <n v="6.0600000000000003E-3"/>
    <s v="USD"/>
    <n v="1"/>
    <n v="6.0600000000000003E-3"/>
    <n v="6.0600000000000003E-3"/>
    <s v="N"/>
    <n v="0.1"/>
    <n v="5.4539999999999996E-3"/>
    <n v="1"/>
    <n v="888003935693"/>
    <n v="2.7269999999999998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8.7309999999999992E-3"/>
    <n v="8.7309999999999992E-3"/>
    <s v="USD"/>
    <n v="1"/>
    <n v="8.7309999999999992E-3"/>
    <n v="8.7309999999999992E-3"/>
    <s v="N"/>
    <n v="0.1"/>
    <n v="7.8578999999999993E-3"/>
    <n v="1"/>
    <n v="888003935693"/>
    <n v="3.9289499999999996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5"/>
    <n v="8.9130000000000008E-3"/>
    <n v="4.4565E-2"/>
    <s v="USD"/>
    <n v="1"/>
    <n v="8.9130000000000008E-3"/>
    <n v="4.4565E-2"/>
    <s v="N"/>
    <n v="0.1"/>
    <n v="4.0108499999999998E-2"/>
    <n v="1"/>
    <n v="888003935693"/>
    <n v="2.0054249999999999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8.9650000000000007E-3"/>
    <n v="8.9650000000000007E-3"/>
    <s v="USD"/>
    <n v="1"/>
    <n v="8.9650000000000007E-3"/>
    <n v="8.9650000000000007E-3"/>
    <s v="N"/>
    <n v="0.1"/>
    <n v="8.0684999999999993E-3"/>
    <n v="1"/>
    <n v="888003935693"/>
    <n v="4.0342499999999996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60"/>
    <n v="9.0139999999999994E-3"/>
    <n v="0.54083999999999999"/>
    <s v="USD"/>
    <n v="1"/>
    <n v="9.0139999999999994E-3"/>
    <n v="0.54083999999999999"/>
    <s v="N"/>
    <n v="0.1"/>
    <n v="0.48675600000000002"/>
    <n v="1"/>
    <n v="888003935693"/>
    <n v="0.24337800000000001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9.8560000000000002E-3"/>
    <n v="9.8560000000000002E-3"/>
    <s v="USD"/>
    <n v="1"/>
    <n v="9.8560000000000002E-3"/>
    <n v="9.8560000000000002E-3"/>
    <s v="N"/>
    <n v="0.1"/>
    <n v="8.8704000000000005E-3"/>
    <n v="1"/>
    <n v="888003935693"/>
    <n v="4.4352000000000003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2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"/>
    <n v="4.2789999999999998E-3"/>
    <n v="4.2789999999999998E-3"/>
    <s v="USD"/>
    <n v="1"/>
    <n v="4.2789999999999998E-3"/>
    <n v="4.2789999999999998E-3"/>
    <s v="N"/>
    <n v="0.1"/>
    <n v="3.8511000000000001E-3"/>
    <n v="1"/>
    <n v="888003935693"/>
    <n v="1.92555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2"/>
    <n v="4.457E-3"/>
    <n v="8.914E-3"/>
    <s v="USD"/>
    <n v="1"/>
    <n v="4.457E-3"/>
    <n v="8.914E-3"/>
    <s v="N"/>
    <n v="0.1"/>
    <n v="8.0225999999999995E-3"/>
    <n v="1"/>
    <n v="888003935693"/>
    <n v="4.0112999999999998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2"/>
    <n v="4.8869999999999999E-3"/>
    <n v="9.7739999999999997E-3"/>
    <s v="USD"/>
    <n v="1"/>
    <n v="4.8869999999999999E-3"/>
    <n v="9.7739999999999997E-3"/>
    <s v="N"/>
    <n v="0.1"/>
    <n v="8.7965999999999999E-3"/>
    <n v="1"/>
    <n v="888003935693"/>
    <n v="4.3983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9"/>
    <n v="4.9519999999999998E-3"/>
    <n v="4.4568000000000003E-2"/>
    <s v="USD"/>
    <n v="1"/>
    <n v="4.9519999999999998E-3"/>
    <n v="4.4568000000000003E-2"/>
    <s v="N"/>
    <n v="0.1"/>
    <n v="4.01112E-2"/>
    <n v="1"/>
    <n v="888003935693"/>
    <n v="2.00556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"/>
    <n v="5.1479999999999998E-3"/>
    <n v="5.1479999999999998E-3"/>
    <s v="USD"/>
    <n v="1"/>
    <n v="5.1479999999999998E-3"/>
    <n v="5.1479999999999998E-3"/>
    <s v="N"/>
    <n v="0.1"/>
    <n v="4.6331999999999996E-3"/>
    <n v="1"/>
    <n v="888003935693"/>
    <n v="2.3165999999999998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"/>
    <n v="6.0600000000000003E-3"/>
    <n v="6.0600000000000003E-3"/>
    <s v="USD"/>
    <n v="1"/>
    <n v="6.0600000000000003E-3"/>
    <n v="6.0600000000000003E-3"/>
    <s v="N"/>
    <n v="0.1"/>
    <n v="5.4539999999999996E-3"/>
    <n v="1"/>
    <n v="888003935693"/>
    <n v="2.7269999999999998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"/>
    <n v="8.1700000000000002E-3"/>
    <n v="8.1700000000000002E-3"/>
    <s v="USD"/>
    <n v="1"/>
    <n v="8.1700000000000002E-3"/>
    <n v="8.1700000000000002E-3"/>
    <s v="N"/>
    <n v="0.1"/>
    <n v="7.3530000000000002E-3"/>
    <n v="1"/>
    <n v="888003935693"/>
    <n v="3.6765000000000001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"/>
    <n v="8.7309999999999992E-3"/>
    <n v="8.7309999999999992E-3"/>
    <s v="USD"/>
    <n v="1"/>
    <n v="8.7309999999999992E-3"/>
    <n v="8.7309999999999992E-3"/>
    <s v="N"/>
    <n v="0.1"/>
    <n v="7.8578999999999993E-3"/>
    <n v="1"/>
    <n v="888003935693"/>
    <n v="3.9289499999999996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"/>
    <n v="8.9130000000000008E-3"/>
    <n v="8.9130000000000008E-3"/>
    <s v="USD"/>
    <n v="1"/>
    <n v="8.9130000000000008E-3"/>
    <n v="8.9130000000000008E-3"/>
    <s v="N"/>
    <n v="0.1"/>
    <n v="8.0216999999999997E-3"/>
    <n v="1"/>
    <n v="888003935693"/>
    <n v="4.0108499999999998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25"/>
    <n v="9.0139999999999994E-3"/>
    <n v="0.22534999999999999"/>
    <s v="USD"/>
    <n v="1"/>
    <n v="9.0139999999999994E-3"/>
    <n v="0.22534999999999999"/>
    <s v="N"/>
    <n v="0.1"/>
    <n v="0.202815"/>
    <n v="1"/>
    <n v="888003935693"/>
    <n v="0.1014075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4"/>
    <n v="139902"/>
    <n v="1"/>
    <n v="8"/>
    <s v="How I Got Tis Name"/>
    <s v="Mac Dre"/>
    <m/>
    <m/>
    <m/>
    <n v="1"/>
    <n v="1.1086E-2"/>
    <n v="1.1086E-2"/>
    <s v="USD"/>
    <n v="1"/>
    <n v="1.1086E-2"/>
    <n v="1.1086E-2"/>
    <s v="N"/>
    <n v="0.1"/>
    <n v="9.9774000000000009E-3"/>
    <n v="1"/>
    <n v="888003935693"/>
    <n v="4.9887000000000004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2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2"/>
    <n v="4.457E-3"/>
    <n v="8.914E-3"/>
    <s v="USD"/>
    <n v="1"/>
    <n v="4.457E-3"/>
    <n v="8.914E-3"/>
    <s v="N"/>
    <n v="0.1"/>
    <n v="8.0225999999999995E-3"/>
    <n v="1"/>
    <n v="888003935693"/>
    <n v="4.0112999999999998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15"/>
    <n v="4.9519999999999998E-3"/>
    <n v="7.4279999999999999E-2"/>
    <s v="USD"/>
    <n v="1"/>
    <n v="4.9519999999999998E-3"/>
    <n v="7.4279999999999999E-2"/>
    <s v="N"/>
    <n v="0.1"/>
    <n v="6.6851999999999995E-2"/>
    <n v="1"/>
    <n v="888003935693"/>
    <n v="3.3425999999999997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1"/>
    <n v="5.1479999999999998E-3"/>
    <n v="5.1479999999999998E-3"/>
    <s v="USD"/>
    <n v="1"/>
    <n v="5.1479999999999998E-3"/>
    <n v="5.1479999999999998E-3"/>
    <s v="N"/>
    <n v="0.1"/>
    <n v="4.6331999999999996E-3"/>
    <n v="1"/>
    <n v="888003935693"/>
    <n v="2.3165999999999998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6"/>
    <n v="8.9130000000000008E-3"/>
    <n v="5.3477999999999998E-2"/>
    <s v="USD"/>
    <n v="1"/>
    <n v="8.9130000000000008E-3"/>
    <n v="5.3477999999999998E-2"/>
    <s v="N"/>
    <n v="0.1"/>
    <n v="4.8130199999999998E-2"/>
    <n v="1"/>
    <n v="888003935693"/>
    <n v="2.4065099999999999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1"/>
    <n v="8.9650000000000007E-3"/>
    <n v="8.9650000000000007E-3"/>
    <s v="USD"/>
    <n v="1"/>
    <n v="8.9650000000000007E-3"/>
    <n v="8.9650000000000007E-3"/>
    <s v="N"/>
    <n v="0.1"/>
    <n v="8.0684999999999993E-3"/>
    <n v="1"/>
    <n v="888003935693"/>
    <n v="4.0342499999999996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16"/>
    <n v="9.0139999999999994E-3"/>
    <n v="0.14422399999999999"/>
    <s v="USD"/>
    <n v="1"/>
    <n v="9.0139999999999994E-3"/>
    <n v="0.14422399999999999"/>
    <s v="N"/>
    <n v="0.1"/>
    <n v="0.12980159999999999"/>
    <n v="1"/>
    <n v="888003935693"/>
    <n v="6.4900799999999995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6"/>
    <n v="139904"/>
    <n v="1"/>
    <n v="10"/>
    <s v="Shoulda Been Mo"/>
    <s v="Mac Dre"/>
    <m/>
    <m/>
    <m/>
    <n v="1"/>
    <n v="1.1086E-2"/>
    <n v="1.1086E-2"/>
    <s v="USD"/>
    <n v="1"/>
    <n v="1.1086E-2"/>
    <n v="1.1086E-2"/>
    <s v="N"/>
    <n v="0.1"/>
    <n v="9.9774000000000009E-3"/>
    <n v="1"/>
    <n v="888003935693"/>
    <n v="4.9887000000000004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4.2789999999999998E-3"/>
    <n v="4.2789999999999998E-3"/>
    <s v="USD"/>
    <n v="1"/>
    <n v="4.2789999999999998E-3"/>
    <n v="4.2789999999999998E-3"/>
    <s v="N"/>
    <n v="0.1"/>
    <n v="3.8511000000000001E-3"/>
    <n v="1"/>
    <n v="888003935693"/>
    <n v="1.92555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8"/>
    <n v="4.457E-3"/>
    <n v="3.5656E-2"/>
    <s v="USD"/>
    <n v="1"/>
    <n v="4.457E-3"/>
    <n v="3.5656E-2"/>
    <s v="N"/>
    <n v="0.1"/>
    <n v="3.2090399999999998E-2"/>
    <n v="1"/>
    <n v="888003935693"/>
    <n v="1.6045199999999999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6"/>
    <n v="4.9519999999999998E-3"/>
    <n v="7.9231999999999997E-2"/>
    <s v="USD"/>
    <n v="1"/>
    <n v="4.9519999999999998E-3"/>
    <n v="7.9231999999999997E-2"/>
    <s v="N"/>
    <n v="0.1"/>
    <n v="7.1308800000000006E-2"/>
    <n v="1"/>
    <n v="888003935693"/>
    <n v="3.5654400000000003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5.1479999999999998E-3"/>
    <n v="5.1479999999999998E-3"/>
    <s v="USD"/>
    <n v="1"/>
    <n v="5.1479999999999998E-3"/>
    <n v="5.1479999999999998E-3"/>
    <s v="N"/>
    <n v="0.1"/>
    <n v="4.6331999999999996E-3"/>
    <n v="1"/>
    <n v="888003935693"/>
    <n v="2.3165999999999998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5"/>
    <n v="8.7309999999999992E-3"/>
    <n v="4.3654999999999999E-2"/>
    <s v="USD"/>
    <n v="1"/>
    <n v="8.7309999999999992E-3"/>
    <n v="4.3654999999999999E-2"/>
    <s v="N"/>
    <n v="0.1"/>
    <n v="3.9289499999999998E-2"/>
    <n v="1"/>
    <n v="888003935693"/>
    <n v="1.9644749999999999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3"/>
    <n v="8.9130000000000008E-3"/>
    <n v="2.6738999999999999E-2"/>
    <s v="USD"/>
    <n v="1"/>
    <n v="8.9130000000000008E-3"/>
    <n v="2.6738999999999999E-2"/>
    <s v="N"/>
    <n v="0.1"/>
    <n v="2.4065099999999999E-2"/>
    <n v="1"/>
    <n v="888003935693"/>
    <n v="1.2032549999999999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22"/>
    <n v="9.0139999999999994E-3"/>
    <n v="0.19830800000000001"/>
    <s v="USD"/>
    <n v="1"/>
    <n v="9.0139999999999994E-3"/>
    <n v="0.19830800000000001"/>
    <s v="N"/>
    <n v="0.1"/>
    <n v="0.1784772"/>
    <n v="1"/>
    <n v="888003935693"/>
    <n v="8.9238600000000001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3"/>
    <n v="9.8560000000000002E-3"/>
    <n v="2.9568000000000001E-2"/>
    <s v="USD"/>
    <n v="1"/>
    <n v="9.8560000000000002E-3"/>
    <n v="2.9568000000000001E-2"/>
    <s v="N"/>
    <n v="0.1"/>
    <n v="2.6611200000000002E-2"/>
    <n v="1"/>
    <n v="888003935693"/>
    <n v="1.3305600000000001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7"/>
    <n v="139905"/>
    <n v="1"/>
    <n v="11"/>
    <s v="Pawns in the Game"/>
    <s v="Mac Dre"/>
    <m/>
    <m/>
    <m/>
    <n v="1"/>
    <n v="1.1086E-2"/>
    <n v="1.1086E-2"/>
    <s v="USD"/>
    <n v="1"/>
    <n v="1.1086E-2"/>
    <n v="1.1086E-2"/>
    <s v="N"/>
    <n v="0.1"/>
    <n v="9.9774000000000009E-3"/>
    <n v="1"/>
    <n v="888003935693"/>
    <n v="4.9887000000000004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5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6"/>
    <n v="4.457E-3"/>
    <n v="2.6741999999999998E-2"/>
    <s v="USD"/>
    <n v="1"/>
    <n v="4.457E-3"/>
    <n v="2.6741999999999998E-2"/>
    <s v="N"/>
    <n v="0.1"/>
    <n v="2.40678E-2"/>
    <n v="1"/>
    <n v="888003935693"/>
    <n v="1.20339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15"/>
    <n v="4.9519999999999998E-3"/>
    <n v="7.4279999999999999E-2"/>
    <s v="USD"/>
    <n v="1"/>
    <n v="4.9519999999999998E-3"/>
    <n v="7.4279999999999999E-2"/>
    <s v="N"/>
    <n v="0.1"/>
    <n v="6.6851999999999995E-2"/>
    <n v="1"/>
    <n v="888003935693"/>
    <n v="3.3425999999999997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2"/>
    <n v="5.1479999999999998E-3"/>
    <n v="1.0296E-2"/>
    <s v="USD"/>
    <n v="1"/>
    <n v="5.1479999999999998E-3"/>
    <n v="1.0296E-2"/>
    <s v="N"/>
    <n v="0.1"/>
    <n v="9.2663999999999993E-3"/>
    <n v="1"/>
    <n v="888003935693"/>
    <n v="4.6331999999999996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1"/>
    <n v="8.7309999999999992E-3"/>
    <n v="8.7309999999999992E-3"/>
    <s v="USD"/>
    <n v="1"/>
    <n v="8.7309999999999992E-3"/>
    <n v="8.7309999999999992E-3"/>
    <s v="N"/>
    <n v="0.1"/>
    <n v="7.8578999999999993E-3"/>
    <n v="1"/>
    <n v="888003935693"/>
    <n v="3.9289499999999996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4"/>
    <n v="8.9130000000000008E-3"/>
    <n v="3.5652000000000003E-2"/>
    <s v="USD"/>
    <n v="1"/>
    <n v="8.9130000000000008E-3"/>
    <n v="3.5652000000000003E-2"/>
    <s v="N"/>
    <n v="0.1"/>
    <n v="3.2086799999999999E-2"/>
    <n v="1"/>
    <n v="888003935693"/>
    <n v="1.6043399999999999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17"/>
    <n v="9.0139999999999994E-3"/>
    <n v="0.15323800000000001"/>
    <s v="USD"/>
    <n v="1"/>
    <n v="9.0139999999999994E-3"/>
    <n v="0.15323800000000001"/>
    <s v="N"/>
    <n v="0.1"/>
    <n v="0.13791419999999999"/>
    <n v="1"/>
    <n v="888003935693"/>
    <n v="6.8957099999999993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48"/>
    <n v="139906"/>
    <n v="1"/>
    <n v="12"/>
    <s v="Livin That Life"/>
    <s v="Mac Dre"/>
    <m/>
    <m/>
    <m/>
    <n v="1"/>
    <n v="9.8560000000000002E-3"/>
    <n v="9.8560000000000002E-3"/>
    <s v="USD"/>
    <n v="1"/>
    <n v="9.8560000000000002E-3"/>
    <n v="9.8560000000000002E-3"/>
    <s v="N"/>
    <n v="0.1"/>
    <n v="8.8704000000000005E-3"/>
    <n v="1"/>
    <n v="888003935693"/>
    <n v="4.4352000000000003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3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4"/>
    <n v="4.457E-3"/>
    <n v="1.7828E-2"/>
    <s v="USD"/>
    <n v="1"/>
    <n v="4.457E-3"/>
    <n v="1.7828E-2"/>
    <s v="N"/>
    <n v="0.1"/>
    <n v="1.6045199999999999E-2"/>
    <n v="1"/>
    <n v="888003935693"/>
    <n v="8.0225999999999995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1"/>
    <n v="4.8869999999999999E-3"/>
    <n v="4.8869999999999999E-3"/>
    <s v="USD"/>
    <n v="1"/>
    <n v="4.8869999999999999E-3"/>
    <n v="4.8869999999999999E-3"/>
    <s v="N"/>
    <n v="0.1"/>
    <n v="4.3983E-3"/>
    <n v="1"/>
    <n v="888003935693"/>
    <n v="2.19915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5"/>
    <n v="4.9519999999999998E-3"/>
    <n v="2.4760000000000001E-2"/>
    <s v="USD"/>
    <n v="1"/>
    <n v="4.9519999999999998E-3"/>
    <n v="2.4760000000000001E-2"/>
    <s v="N"/>
    <n v="0.1"/>
    <n v="2.2284000000000002E-2"/>
    <n v="1"/>
    <n v="888003935693"/>
    <n v="1.1142000000000001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1"/>
    <n v="5.1479999999999998E-3"/>
    <n v="5.1479999999999998E-3"/>
    <s v="USD"/>
    <n v="1"/>
    <n v="5.1479999999999998E-3"/>
    <n v="5.1479999999999998E-3"/>
    <s v="N"/>
    <n v="0.1"/>
    <n v="4.6331999999999996E-3"/>
    <n v="1"/>
    <n v="888003935693"/>
    <n v="2.3165999999999998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1"/>
    <n v="8.7309999999999992E-3"/>
    <n v="8.7309999999999992E-3"/>
    <s v="USD"/>
    <n v="1"/>
    <n v="8.7309999999999992E-3"/>
    <n v="8.7309999999999992E-3"/>
    <s v="N"/>
    <n v="0.1"/>
    <n v="7.8578999999999993E-3"/>
    <n v="1"/>
    <n v="888003935693"/>
    <n v="3.9289499999999996E-3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3"/>
    <n v="8.9130000000000008E-3"/>
    <n v="2.6738999999999999E-2"/>
    <s v="USD"/>
    <n v="1"/>
    <n v="8.9130000000000008E-3"/>
    <n v="2.6738999999999999E-2"/>
    <s v="N"/>
    <n v="0.1"/>
    <n v="2.4065099999999999E-2"/>
    <n v="1"/>
    <n v="888003935693"/>
    <n v="1.2032549999999999E-2"/>
  </r>
  <r>
    <s v="Sumo / Thizz Nation / Khayree"/>
    <n v="10036"/>
    <x v="0"/>
    <m/>
    <s v="US"/>
    <s v="2023-03"/>
    <s v="2023-03"/>
    <s v="T"/>
    <s v="S"/>
    <n v="888003935693"/>
    <n v="888003935693"/>
    <n v="12476"/>
    <x v="0"/>
    <s v="Mac Dre"/>
    <m/>
    <m/>
    <m/>
    <m/>
    <m/>
    <s v="USV351399550"/>
    <n v="139908"/>
    <n v="1"/>
    <n v="14"/>
    <s v="And What Is Ya Name, pt. II"/>
    <s v="Mac Dre"/>
    <m/>
    <m/>
    <m/>
    <n v="28"/>
    <n v="9.0139999999999994E-3"/>
    <n v="0.25239200000000001"/>
    <s v="USD"/>
    <n v="1"/>
    <n v="9.0139999999999994E-3"/>
    <n v="0.25239200000000001"/>
    <s v="N"/>
    <n v="0.1"/>
    <n v="0.22715279999999999"/>
    <n v="1"/>
    <n v="888003935693"/>
    <n v="0.11357639999999999"/>
  </r>
  <r>
    <s v="Sumo / Thizz Nation / Khayree"/>
    <n v="10036"/>
    <x v="0"/>
    <m/>
    <s v="UZ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0"/>
    <n v="0"/>
    <s v="USD"/>
    <n v="1"/>
    <n v="0"/>
    <n v="0"/>
    <s v="N"/>
    <n v="0.1"/>
    <n v="0"/>
    <n v="1"/>
    <n v="888003935693"/>
    <n v="0"/>
  </r>
  <r>
    <s v="Sumo / Thizz Nation / Khayree"/>
    <n v="10036"/>
    <x v="0"/>
    <m/>
    <s v="UZ"/>
    <s v="2023-03"/>
    <s v="2023-03"/>
    <s v="T"/>
    <s v="S"/>
    <n v="888003935693"/>
    <n v="888003935693"/>
    <n v="12476"/>
    <x v="0"/>
    <s v="Mac Dre"/>
    <m/>
    <m/>
    <m/>
    <m/>
    <m/>
    <s v="USV351399542"/>
    <n v="139900"/>
    <n v="1"/>
    <n v="6"/>
    <s v="Game"/>
    <s v="Mac Dre"/>
    <m/>
    <m/>
    <m/>
    <n v="1"/>
    <n v="7.7039999999999999E-3"/>
    <n v="7.7039999999999999E-3"/>
    <s v="USD"/>
    <n v="1"/>
    <n v="7.7039999999999999E-3"/>
    <n v="7.7039999999999999E-3"/>
    <s v="N"/>
    <n v="0.1"/>
    <n v="6.9335999999999998E-3"/>
    <n v="1"/>
    <n v="888003935693"/>
    <n v="3.4667999999999999E-3"/>
  </r>
  <r>
    <s v="Young Black Brotha"/>
    <n v="10036"/>
    <x v="0"/>
    <m/>
    <s v="CA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1"/>
    <n v="5.2360000000000002E-3"/>
    <n v="5.2360000000000002E-3"/>
    <s v="CAD"/>
    <n v="0.73814040000000003"/>
    <n v="3.8649000000000001E-3"/>
    <n v="3.8649000000000001E-3"/>
    <s v="N"/>
    <n v="0.1"/>
    <n v="3.4784099999999999E-3"/>
    <n v="1"/>
    <n v="888608388627"/>
    <n v="1.1583105300000001E-3"/>
  </r>
  <r>
    <s v="Young Black Brotha"/>
    <n v="10036"/>
    <x v="0"/>
    <m/>
    <s v="KR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1"/>
    <n v="5.3120180000000001"/>
    <n v="5.3120180000000001"/>
    <s v="KRW"/>
    <n v="7.6300000000000001E-4"/>
    <n v="4.0530699999999998E-3"/>
    <n v="4.0530699999999998E-3"/>
    <s v="N"/>
    <n v="0.1"/>
    <n v="3.6477599999999999E-3"/>
    <n v="1"/>
    <n v="888608388627"/>
    <n v="1.2147040799999999E-3"/>
  </r>
  <r>
    <s v="Young Black Brotha"/>
    <n v="10036"/>
    <x v="0"/>
    <m/>
    <s v="RO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1"/>
    <n v="1.7055000000000001E-2"/>
    <n v="1.7055000000000001E-2"/>
    <s v="RON"/>
    <n v="0.22182167999999999"/>
    <n v="3.7831700000000002E-3"/>
    <n v="3.7831700000000002E-3"/>
    <s v="N"/>
    <n v="0.1"/>
    <n v="3.4048500000000001E-3"/>
    <n v="1"/>
    <n v="888608388627"/>
    <n v="1.1338150500000001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4"/>
    <n v="0"/>
    <n v="0"/>
    <s v="USD"/>
    <n v="1"/>
    <n v="0"/>
    <n v="0"/>
    <s v="N"/>
    <n v="0.1"/>
    <n v="0"/>
    <n v="1"/>
    <n v="888608388627"/>
    <n v="0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2"/>
    <n v="3.803E-3"/>
    <n v="7.6059999999999999E-3"/>
    <s v="USD"/>
    <n v="1"/>
    <n v="3.803E-3"/>
    <n v="7.6059999999999999E-3"/>
    <s v="N"/>
    <n v="0.1"/>
    <n v="6.8453999999999997E-3"/>
    <n v="1"/>
    <n v="888608388627"/>
    <n v="2.2795182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11"/>
    <n v="4.457E-3"/>
    <n v="4.9027000000000001E-2"/>
    <s v="USD"/>
    <n v="1"/>
    <n v="4.457E-3"/>
    <n v="4.9027000000000001E-2"/>
    <s v="N"/>
    <n v="0.1"/>
    <n v="4.4124299999999998E-2"/>
    <n v="1"/>
    <n v="888608388627"/>
    <n v="1.46933919E-2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1"/>
    <n v="4.8869999999999999E-3"/>
    <n v="4.8869999999999999E-3"/>
    <s v="USD"/>
    <n v="1"/>
    <n v="4.8869999999999999E-3"/>
    <n v="4.8869999999999999E-3"/>
    <s v="N"/>
    <n v="0.1"/>
    <n v="4.3983E-3"/>
    <n v="1"/>
    <n v="888608388627"/>
    <n v="1.4646339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21"/>
    <n v="4.9519999999999998E-3"/>
    <n v="0.103992"/>
    <s v="USD"/>
    <n v="1"/>
    <n v="4.9519999999999998E-3"/>
    <n v="0.103992"/>
    <s v="N"/>
    <n v="0.1"/>
    <n v="9.3592800000000004E-2"/>
    <n v="1"/>
    <n v="888608388627"/>
    <n v="3.1166402400000005E-2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4"/>
    <n v="5.1479999999999998E-3"/>
    <n v="2.0591999999999999E-2"/>
    <s v="USD"/>
    <n v="1"/>
    <n v="5.1479999999999998E-3"/>
    <n v="2.0591999999999999E-2"/>
    <s v="N"/>
    <n v="0.1"/>
    <n v="1.8532799999999999E-2"/>
    <n v="1"/>
    <n v="888608388627"/>
    <n v="6.1714223999999995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2"/>
    <n v="6.0600000000000003E-3"/>
    <n v="1.2120000000000001E-2"/>
    <s v="USD"/>
    <n v="1"/>
    <n v="6.0600000000000003E-3"/>
    <n v="1.2120000000000001E-2"/>
    <s v="N"/>
    <n v="0.1"/>
    <n v="1.0907999999999999E-2"/>
    <n v="1"/>
    <n v="888608388627"/>
    <n v="3.6323639999999999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2"/>
    <n v="8.7309999999999992E-3"/>
    <n v="1.7461999999999998E-2"/>
    <s v="USD"/>
    <n v="1"/>
    <n v="8.7309999999999992E-3"/>
    <n v="1.7461999999999998E-2"/>
    <s v="N"/>
    <n v="0.1"/>
    <n v="1.5715799999999999E-2"/>
    <n v="1"/>
    <n v="888608388627"/>
    <n v="5.2333613999999999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3"/>
    <n v="8.9130000000000008E-3"/>
    <n v="2.6738999999999999E-2"/>
    <s v="USD"/>
    <n v="1"/>
    <n v="8.9130000000000008E-3"/>
    <n v="2.6738999999999999E-2"/>
    <s v="N"/>
    <n v="0.1"/>
    <n v="2.4065099999999999E-2"/>
    <n v="1"/>
    <n v="888608388627"/>
    <n v="8.0136783000000003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1"/>
    <n v="8.9650000000000007E-3"/>
    <n v="8.9650000000000007E-3"/>
    <s v="USD"/>
    <n v="1"/>
    <n v="8.9650000000000007E-3"/>
    <n v="8.9650000000000007E-3"/>
    <s v="N"/>
    <n v="0.1"/>
    <n v="8.0684999999999993E-3"/>
    <n v="1"/>
    <n v="888608388627"/>
    <n v="2.6868104999999997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39"/>
    <n v="9.0139999999999994E-3"/>
    <n v="0.35154600000000003"/>
    <s v="USD"/>
    <n v="1"/>
    <n v="9.0139999999999994E-3"/>
    <n v="0.35154600000000003"/>
    <s v="N"/>
    <n v="0.1"/>
    <n v="0.31639139999999999"/>
    <n v="1"/>
    <n v="888608388627"/>
    <n v="0.1053583362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1"/>
    <n v="9.8560000000000002E-3"/>
    <n v="9.8560000000000002E-3"/>
    <s v="USD"/>
    <n v="1"/>
    <n v="9.8560000000000002E-3"/>
    <n v="9.8560000000000002E-3"/>
    <s v="N"/>
    <n v="0.1"/>
    <n v="8.8704000000000005E-3"/>
    <n v="1"/>
    <n v="888608388627"/>
    <n v="2.9538432000000003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4"/>
    <n v="135153"/>
    <n v="1"/>
    <n v="8"/>
    <s v="Back 2 My Mission"/>
    <s v="Mac Dre"/>
    <m/>
    <m/>
    <m/>
    <n v="3"/>
    <n v="1.1086E-2"/>
    <n v="3.3258000000000003E-2"/>
    <s v="USD"/>
    <n v="1"/>
    <n v="1.1086E-2"/>
    <n v="3.3258000000000003E-2"/>
    <s v="N"/>
    <n v="0.1"/>
    <n v="2.9932199999999999E-2"/>
    <n v="1"/>
    <n v="888608388627"/>
    <n v="9.9674225999999994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6"/>
    <n v="0"/>
    <n v="0"/>
    <s v="USD"/>
    <n v="1"/>
    <n v="0"/>
    <n v="0"/>
    <s v="N"/>
    <n v="0.1"/>
    <n v="0"/>
    <n v="1"/>
    <n v="888608388627"/>
    <n v="0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1"/>
    <n v="3.803E-3"/>
    <n v="3.803E-3"/>
    <s v="USD"/>
    <n v="1"/>
    <n v="3.803E-3"/>
    <n v="3.803E-3"/>
    <s v="N"/>
    <n v="0.1"/>
    <n v="3.4226999999999999E-3"/>
    <n v="1"/>
    <n v="888608388627"/>
    <n v="1.1397591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8"/>
    <n v="4.457E-3"/>
    <n v="3.5656E-2"/>
    <s v="USD"/>
    <n v="1"/>
    <n v="4.457E-3"/>
    <n v="3.5656E-2"/>
    <s v="N"/>
    <n v="0.1"/>
    <n v="3.2090399999999998E-2"/>
    <n v="1"/>
    <n v="888608388627"/>
    <n v="1.06861032E-2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3"/>
    <n v="4.8869999999999999E-3"/>
    <n v="1.4661E-2"/>
    <s v="USD"/>
    <n v="1"/>
    <n v="4.8869999999999999E-3"/>
    <n v="1.4661E-2"/>
    <s v="N"/>
    <n v="0.1"/>
    <n v="1.3194900000000001E-2"/>
    <n v="1"/>
    <n v="888608388627"/>
    <n v="4.3939017000000002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26"/>
    <n v="4.9519999999999998E-3"/>
    <n v="0.12875200000000001"/>
    <s v="USD"/>
    <n v="1"/>
    <n v="4.9519999999999998E-3"/>
    <n v="0.12875200000000001"/>
    <s v="N"/>
    <n v="0.1"/>
    <n v="0.1158768"/>
    <n v="1"/>
    <n v="888608388627"/>
    <n v="3.8586974400000001E-2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2"/>
    <n v="5.1479999999999998E-3"/>
    <n v="1.0296E-2"/>
    <s v="USD"/>
    <n v="1"/>
    <n v="5.1479999999999998E-3"/>
    <n v="1.0296E-2"/>
    <s v="N"/>
    <n v="0.1"/>
    <n v="9.2663999999999993E-3"/>
    <n v="1"/>
    <n v="888608388627"/>
    <n v="3.0857111999999997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3"/>
    <n v="6.0600000000000003E-3"/>
    <n v="1.8180000000000002E-2"/>
    <s v="USD"/>
    <n v="1"/>
    <n v="6.0600000000000003E-3"/>
    <n v="1.8180000000000002E-2"/>
    <s v="N"/>
    <n v="0.1"/>
    <n v="1.6362000000000002E-2"/>
    <n v="1"/>
    <n v="888608388627"/>
    <n v="5.4485460000000012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2"/>
    <n v="8.6630000000000006E-3"/>
    <n v="1.7326000000000001E-2"/>
    <s v="USD"/>
    <n v="1"/>
    <n v="8.6630000000000006E-3"/>
    <n v="1.7326000000000001E-2"/>
    <s v="N"/>
    <n v="0.1"/>
    <n v="1.55934E-2"/>
    <n v="1"/>
    <n v="888608388627"/>
    <n v="5.1926022000000002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5"/>
    <n v="8.7309999999999992E-3"/>
    <n v="4.3654999999999999E-2"/>
    <s v="USD"/>
    <n v="1"/>
    <n v="8.7309999999999992E-3"/>
    <n v="4.3654999999999999E-2"/>
    <s v="N"/>
    <n v="0.1"/>
    <n v="3.9289499999999998E-2"/>
    <n v="1"/>
    <n v="888608388627"/>
    <n v="1.30834035E-2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7"/>
    <n v="8.9130000000000008E-3"/>
    <n v="6.2391000000000002E-2"/>
    <s v="USD"/>
    <n v="1"/>
    <n v="8.9130000000000008E-3"/>
    <n v="6.2391000000000002E-2"/>
    <s v="N"/>
    <n v="0.1"/>
    <n v="5.6151899999999998E-2"/>
    <n v="1"/>
    <n v="888608388627"/>
    <n v="1.8698582700000001E-2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55"/>
    <n v="9.0139999999999994E-3"/>
    <n v="0.49576999999999999"/>
    <s v="USD"/>
    <n v="1"/>
    <n v="9.0139999999999994E-3"/>
    <n v="0.49576999999999999"/>
    <s v="N"/>
    <n v="0.1"/>
    <n v="0.44619300000000001"/>
    <n v="1"/>
    <n v="888608388627"/>
    <n v="0.14858226900000002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1"/>
    <n v="9.8560000000000002E-3"/>
    <n v="9.8560000000000002E-3"/>
    <s v="USD"/>
    <n v="1"/>
    <n v="9.8560000000000002E-3"/>
    <n v="9.8560000000000002E-3"/>
    <s v="N"/>
    <n v="0.1"/>
    <n v="8.8704000000000005E-3"/>
    <n v="1"/>
    <n v="888608388627"/>
    <n v="2.9538432000000003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3"/>
    <n v="1.1086E-2"/>
    <n v="3.3258000000000003E-2"/>
    <s v="USD"/>
    <n v="1"/>
    <n v="1.1086E-2"/>
    <n v="3.3258000000000003E-2"/>
    <s v="N"/>
    <n v="0.1"/>
    <n v="2.9932199999999999E-2"/>
    <n v="1"/>
    <n v="888608388627"/>
    <n v="9.9674225999999994E-3"/>
  </r>
  <r>
    <s v="Young Black Brotha"/>
    <n v="10036"/>
    <x v="0"/>
    <m/>
    <s v="US"/>
    <s v="2023-03"/>
    <s v="2023-03"/>
    <s v="T"/>
    <s v="S"/>
    <s v="YBB-1072"/>
    <n v="888608388627"/>
    <n v="12025"/>
    <x v="1"/>
    <s v="Mac Dre"/>
    <m/>
    <m/>
    <m/>
    <m/>
    <m/>
    <s v="QMDA61468116"/>
    <n v="135155"/>
    <n v="1"/>
    <n v="10"/>
    <s v="Feelin Like That Ni**a"/>
    <s v="Mac Dre"/>
    <m/>
    <m/>
    <m/>
    <n v="1"/>
    <n v="3.0363999999999999E-2"/>
    <n v="3.0363999999999999E-2"/>
    <s v="USD"/>
    <n v="1"/>
    <n v="3.0363999999999999E-2"/>
    <n v="3.0363999999999999E-2"/>
    <s v="N"/>
    <n v="0.1"/>
    <n v="2.7327600000000001E-2"/>
    <n v="1"/>
    <n v="888608388627"/>
    <n v="9.1000908000000002E-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2" cacheId="195" dataOnRows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showHeaders="0" compact="0" compactData="0" gridDropZones="1" multipleFieldFilters="0">
  <location ref="A15:C27" firstHeaderRow="1" firstDataRow="1" firstDataCol="2"/>
  <pivotFields count="8">
    <pivotField axis="axisRow" compact="0" outline="0" showAll="0">
      <items count="43">
        <item m="1" x="30"/>
        <item m="1" x="22"/>
        <item m="1" x="34"/>
        <item m="1" x="7"/>
        <item m="1" x="17"/>
        <item m="1" x="35"/>
        <item m="1" x="28"/>
        <item m="1" x="14"/>
        <item m="1" x="20"/>
        <item m="1" x="27"/>
        <item x="0"/>
        <item m="1" x="23"/>
        <item m="1" x="38"/>
        <item m="1" x="19"/>
        <item m="1" x="4"/>
        <item m="1" x="8"/>
        <item m="1" x="36"/>
        <item m="1" x="29"/>
        <item m="1" x="6"/>
        <item m="1" x="9"/>
        <item m="1" x="3"/>
        <item m="1" x="31"/>
        <item m="1" x="5"/>
        <item m="1" x="1"/>
        <item m="1" x="10"/>
        <item m="1" x="26"/>
        <item m="1" x="21"/>
        <item m="1" x="33"/>
        <item m="1" x="12"/>
        <item m="1" x="13"/>
        <item m="1" x="2"/>
        <item m="1" x="15"/>
        <item m="1" x="37"/>
        <item m="1" x="24"/>
        <item m="1" x="41"/>
        <item m="1" x="18"/>
        <item m="1" x="39"/>
        <item m="1" x="32"/>
        <item m="1" x="40"/>
        <item m="1" x="11"/>
        <item m="1" x="25"/>
        <item m="1" x="16"/>
        <item t="default"/>
      </items>
    </pivotField>
    <pivotField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</pivotFields>
  <rowFields count="2">
    <field x="0"/>
    <field x="-2"/>
  </rowFields>
  <rowItems count="12">
    <i>
      <x v="10"/>
      <x/>
    </i>
    <i r="1" i="1">
      <x v="1"/>
    </i>
    <i r="1" i="2">
      <x v="2"/>
    </i>
    <i r="1" i="3">
      <x v="3"/>
    </i>
    <i r="1" i="4">
      <x v="4"/>
    </i>
    <i r="1" i="5">
      <x v="5"/>
    </i>
    <i t="grand">
      <x/>
    </i>
    <i t="grand" i="1">
      <x/>
    </i>
    <i t="grand" i="2">
      <x/>
    </i>
    <i t="grand" i="3">
      <x/>
    </i>
    <i t="grand" i="4">
      <x/>
    </i>
    <i t="grand" i="5">
      <x/>
    </i>
  </rowItems>
  <colItems count="1">
    <i/>
  </colItems>
  <dataFields count="6">
    <dataField name="Sum of 80%" fld="2" baseField="0" baseItem="0"/>
    <dataField name="Sum of 50%" fld="3" baseField="0" baseItem="0"/>
    <dataField name="Sum of 100%" fld="4" baseField="0" baseItem="0"/>
    <dataField name="Sum of 60%" fld="5" baseField="0" baseItem="0"/>
    <dataField name="Sum of 85%" fld="6" baseField="0" baseItem="0"/>
    <dataField name="Sum of 70%" fld="7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192" dataOnRows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showHeaders="0" compact="0" compactData="0" gridDropZones="1" multipleFieldFilters="0">
  <location ref="A3:C9" firstHeaderRow="1" firstDataRow="1" firstDataCol="2"/>
  <pivotFields count="40">
    <pivotField axis="axisRow" compact="0" outline="0" showAll="0">
      <items count="50">
        <item m="1" x="35"/>
        <item m="1" x="24"/>
        <item m="1" x="48"/>
        <item m="1" x="34"/>
        <item m="1" x="10"/>
        <item m="1" x="4"/>
        <item m="1" x="14"/>
        <item m="1" x="26"/>
        <item m="1" x="12"/>
        <item m="1" x="16"/>
        <item m="1" x="11"/>
        <item m="1" x="18"/>
        <item m="1" x="3"/>
        <item m="1" x="44"/>
        <item m="1" x="37"/>
        <item m="1" x="27"/>
        <item m="1" x="36"/>
        <item m="1" x="46"/>
        <item m="1" x="40"/>
        <item m="1" x="41"/>
        <item m="1" x="39"/>
        <item m="1" x="20"/>
        <item m="1" x="47"/>
        <item m="1" x="6"/>
        <item m="1" x="7"/>
        <item m="1" x="38"/>
        <item m="1" x="19"/>
        <item m="1" x="43"/>
        <item m="1" x="8"/>
        <item m="1" x="21"/>
        <item m="1" x="17"/>
        <item m="1" x="22"/>
        <item m="1" x="33"/>
        <item m="1" x="23"/>
        <item m="1" x="28"/>
        <item m="1" x="32"/>
        <item m="1" x="2"/>
        <item m="1" x="15"/>
        <item m="1" x="29"/>
        <item m="1" x="5"/>
        <item x="0"/>
        <item m="1" x="13"/>
        <item m="1" x="31"/>
        <item m="1" x="9"/>
        <item m="1" x="45"/>
        <item m="1" x="42"/>
        <item m="1" x="30"/>
        <item m="1" x="25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64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</pivotFields>
  <rowFields count="2">
    <field x="0"/>
    <field x="-2"/>
  </rowFields>
  <rowItems count="6">
    <i>
      <x v="40"/>
      <x/>
    </i>
    <i r="1" i="1">
      <x v="1"/>
    </i>
    <i>
      <x v="48"/>
      <x/>
    </i>
    <i r="1" i="1">
      <x v="1"/>
    </i>
    <i t="grand">
      <x/>
    </i>
    <i t="grand" i="1">
      <x/>
    </i>
  </rowItems>
  <colItems count="1">
    <i/>
  </colItems>
  <dataFields count="2">
    <dataField name="Sum of usd-ext-price" fld="34" baseField="0" baseItem="0"/>
    <dataField name="Sum of usd-net-price" fld="37" baseField="0" baseItem="0"/>
  </dataFields>
  <formats count="11">
    <format dxfId="21">
      <pivotArea outline="0" collapsedLevelsAreSubtotals="1" fieldPosition="0">
        <references count="2">
          <reference field="4294967294" count="2" selected="0">
            <x v="0"/>
            <x v="1"/>
          </reference>
          <reference field="0" count="2" selected="0">
            <x v="14"/>
            <x v="15"/>
          </reference>
        </references>
      </pivotArea>
    </format>
    <format dxfId="20">
      <pivotArea dataOnly="0" labelOnly="1" outline="0" fieldPosition="0">
        <references count="1">
          <reference field="0" count="2">
            <x v="14"/>
            <x v="15"/>
          </reference>
        </references>
      </pivotArea>
    </format>
    <format dxfId="19">
      <pivotArea outline="0" collapsedLevelsAreSubtotals="1" fieldPosition="0">
        <references count="2">
          <reference field="4294967294" count="2" selected="0">
            <x v="0"/>
            <x v="1"/>
          </reference>
          <reference field="0" count="1" selected="0">
            <x v="43"/>
          </reference>
        </references>
      </pivotArea>
    </format>
    <format dxfId="18">
      <pivotArea dataOnly="0" labelOnly="1" outline="0" fieldPosition="0">
        <references count="1">
          <reference field="0" count="1">
            <x v="43"/>
          </reference>
        </references>
      </pivotArea>
    </format>
    <format dxfId="17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43"/>
          </reference>
        </references>
      </pivotArea>
    </format>
    <format dxfId="16">
      <pivotArea outline="0" collapsedLevelsAreSubtotals="1" fieldPosition="0">
        <references count="2">
          <reference field="4294967294" count="2" selected="0">
            <x v="0"/>
            <x v="1"/>
          </reference>
          <reference field="0" count="1" selected="0">
            <x v="14"/>
          </reference>
        </references>
      </pivotArea>
    </format>
    <format dxfId="15">
      <pivotArea dataOnly="0" labelOnly="1" outline="0" fieldPosition="0">
        <references count="1">
          <reference field="0" count="1">
            <x v="14"/>
          </reference>
        </references>
      </pivotArea>
    </format>
    <format dxfId="14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4"/>
          </reference>
        </references>
      </pivotArea>
    </format>
    <format dxfId="13">
      <pivotArea outline="0" collapsedLevelsAreSubtotals="1" fieldPosition="0">
        <references count="2">
          <reference field="4294967294" count="2" selected="0">
            <x v="0"/>
            <x v="1"/>
          </reference>
          <reference field="0" count="1" selected="0">
            <x v="15"/>
          </reference>
        </references>
      </pivotArea>
    </format>
    <format dxfId="12">
      <pivotArea dataOnly="0" labelOnly="1" outline="0" fieldPosition="0">
        <references count="1">
          <reference field="0" count="1">
            <x v="15"/>
          </reference>
        </references>
      </pivotArea>
    </format>
    <format dxfId="11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15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9" cacheId="199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C9" firstHeaderRow="1" firstDataRow="2" firstDataCol="1"/>
  <pivotFields count="41"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164"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numFmtId="164" showAll="0"/>
    <pivotField showAll="0"/>
  </pivotFields>
  <rowFields count="2">
    <field x="12"/>
    <field x="2"/>
  </rowFields>
  <rowItems count="5">
    <i>
      <x/>
    </i>
    <i r="1">
      <x/>
    </i>
    <i>
      <x v="1"/>
    </i>
    <i r="1"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usd-ext-price" fld="34" baseField="0" baseItem="0"/>
    <dataField name="Sum of usd-net-price" fld="3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2"/>
  <sheetViews>
    <sheetView tabSelected="1" workbookViewId="0">
      <selection activeCell="B30" sqref="B30"/>
    </sheetView>
  </sheetViews>
  <sheetFormatPr defaultRowHeight="15"/>
  <cols>
    <col min="1" max="1" width="19.140625" customWidth="1"/>
    <col min="2" max="2" width="12.140625" customWidth="1"/>
    <col min="3" max="3" width="11" customWidth="1"/>
    <col min="4" max="4" width="12" bestFit="1" customWidth="1"/>
    <col min="5" max="5" width="12.140625" bestFit="1" customWidth="1"/>
    <col min="6" max="6" width="11.140625" bestFit="1" customWidth="1"/>
    <col min="7" max="8" width="12" bestFit="1" customWidth="1"/>
    <col min="12" max="12" width="10" bestFit="1" customWidth="1"/>
    <col min="14" max="14" width="15" customWidth="1"/>
  </cols>
  <sheetData>
    <row r="1" spans="1:11">
      <c r="A1" t="s">
        <v>135</v>
      </c>
    </row>
    <row r="3" spans="1:11">
      <c r="C3" t="s">
        <v>103</v>
      </c>
      <c r="D3" t="s">
        <v>104</v>
      </c>
      <c r="E3" s="10" t="s">
        <v>105</v>
      </c>
      <c r="F3" s="11">
        <v>0.8</v>
      </c>
      <c r="G3" s="11">
        <v>0.5</v>
      </c>
      <c r="H3" s="11">
        <v>1</v>
      </c>
      <c r="I3" s="11">
        <v>0.6</v>
      </c>
      <c r="J3" s="12">
        <v>0.85</v>
      </c>
      <c r="K3" s="11">
        <v>0.7</v>
      </c>
    </row>
    <row r="4" spans="1:11">
      <c r="A4" t="s">
        <v>80</v>
      </c>
      <c r="B4" t="s">
        <v>98</v>
      </c>
      <c r="C4" s="8">
        <v>3.6213907000000001</v>
      </c>
      <c r="D4">
        <v>7504</v>
      </c>
      <c r="E4" s="8">
        <v>3.6213907000000001</v>
      </c>
      <c r="F4" s="13">
        <v>0</v>
      </c>
      <c r="G4" s="13">
        <v>0</v>
      </c>
      <c r="H4" s="13">
        <v>0</v>
      </c>
      <c r="I4" s="13">
        <v>0</v>
      </c>
      <c r="J4" s="13">
        <v>0</v>
      </c>
      <c r="K4" s="13">
        <v>0</v>
      </c>
    </row>
    <row r="5" spans="1:11">
      <c r="B5" t="s">
        <v>100</v>
      </c>
      <c r="C5" s="8">
        <v>3.2592516499999999</v>
      </c>
      <c r="D5">
        <v>7504</v>
      </c>
      <c r="E5" s="8">
        <v>3.2592516499999999</v>
      </c>
      <c r="F5" s="13">
        <v>0</v>
      </c>
      <c r="G5" s="13">
        <v>0</v>
      </c>
      <c r="H5" s="13">
        <f>E5</f>
        <v>3.2592516499999999</v>
      </c>
      <c r="I5" s="13">
        <v>0</v>
      </c>
      <c r="J5" s="13">
        <v>0</v>
      </c>
      <c r="K5" s="13">
        <v>0</v>
      </c>
    </row>
    <row r="6" spans="1:11">
      <c r="A6" t="s">
        <v>73</v>
      </c>
      <c r="B6" t="s">
        <v>98</v>
      </c>
      <c r="C6" s="8">
        <v>1.5617191400000001</v>
      </c>
      <c r="D6">
        <v>7504</v>
      </c>
      <c r="E6" s="8">
        <v>1.5617191400000001</v>
      </c>
      <c r="F6" s="13">
        <v>0</v>
      </c>
      <c r="G6" s="13">
        <v>0</v>
      </c>
      <c r="H6" s="13">
        <v>0</v>
      </c>
      <c r="I6" s="13">
        <v>0</v>
      </c>
      <c r="J6" s="13">
        <v>0</v>
      </c>
      <c r="K6" s="13">
        <v>0</v>
      </c>
    </row>
    <row r="7" spans="1:11">
      <c r="B7" t="s">
        <v>100</v>
      </c>
      <c r="C7" s="8">
        <v>1.4055472199999999</v>
      </c>
      <c r="D7">
        <v>7504</v>
      </c>
      <c r="E7" s="8">
        <v>1.4055472199999999</v>
      </c>
      <c r="F7" s="13">
        <v>0</v>
      </c>
      <c r="G7" s="13">
        <v>0</v>
      </c>
      <c r="H7" s="13">
        <f>E7</f>
        <v>1.4055472199999999</v>
      </c>
      <c r="I7" s="13">
        <v>0</v>
      </c>
      <c r="J7" s="13">
        <v>0</v>
      </c>
      <c r="K7" s="13">
        <v>0</v>
      </c>
    </row>
    <row r="8" spans="1:11">
      <c r="A8" t="s">
        <v>101</v>
      </c>
      <c r="C8" s="8">
        <v>5.1831098400000002</v>
      </c>
    </row>
    <row r="9" spans="1:11">
      <c r="A9" t="s">
        <v>102</v>
      </c>
      <c r="C9" s="8">
        <v>4.6647988700000003</v>
      </c>
    </row>
    <row r="10" spans="1:11">
      <c r="C10" s="8"/>
    </row>
    <row r="11" spans="1:11">
      <c r="C11" s="8"/>
    </row>
    <row r="12" spans="1:11">
      <c r="C12" s="8"/>
    </row>
    <row r="13" spans="1:11">
      <c r="C13" s="8"/>
    </row>
    <row r="14" spans="1:11">
      <c r="C14" s="8"/>
    </row>
    <row r="15" spans="1:11">
      <c r="C15" t="s">
        <v>103</v>
      </c>
      <c r="E15" t="s">
        <v>129</v>
      </c>
      <c r="F15">
        <v>4.6647988700000003</v>
      </c>
      <c r="G15" s="16">
        <v>7504</v>
      </c>
    </row>
    <row r="16" spans="1:11">
      <c r="A16">
        <v>7504</v>
      </c>
      <c r="B16" t="s">
        <v>106</v>
      </c>
      <c r="C16" s="8">
        <v>0</v>
      </c>
      <c r="E16" t="s">
        <v>130</v>
      </c>
      <c r="F16">
        <v>3.26</v>
      </c>
      <c r="G16">
        <f>F16*0.5</f>
        <v>1.63</v>
      </c>
      <c r="H16" s="17">
        <v>0.5</v>
      </c>
    </row>
    <row r="17" spans="1:9">
      <c r="B17" t="s">
        <v>107</v>
      </c>
      <c r="C17" s="8">
        <v>0</v>
      </c>
      <c r="F17">
        <f>F15-F16</f>
        <v>1.4047988700000005</v>
      </c>
      <c r="G17" s="18">
        <f>F17*0.333</f>
        <v>0.46779802371000018</v>
      </c>
      <c r="H17" s="19">
        <v>0.33300000000000002</v>
      </c>
    </row>
    <row r="18" spans="1:9">
      <c r="B18" t="s">
        <v>108</v>
      </c>
      <c r="C18" s="8">
        <v>4.6647988700000003</v>
      </c>
      <c r="F18" t="s">
        <v>131</v>
      </c>
      <c r="G18" s="20">
        <f>SUM(G16:G17)</f>
        <v>2.0977980237100002</v>
      </c>
    </row>
    <row r="19" spans="1:9">
      <c r="B19" t="s">
        <v>109</v>
      </c>
      <c r="C19" s="8">
        <v>0</v>
      </c>
    </row>
    <row r="20" spans="1:9">
      <c r="B20" t="s">
        <v>110</v>
      </c>
      <c r="C20" s="8">
        <v>0</v>
      </c>
    </row>
    <row r="21" spans="1:9">
      <c r="B21" t="s">
        <v>111</v>
      </c>
      <c r="C21" s="8">
        <v>0</v>
      </c>
    </row>
    <row r="22" spans="1:9">
      <c r="A22" t="s">
        <v>112</v>
      </c>
      <c r="C22" s="8">
        <v>0</v>
      </c>
      <c r="E22" s="14" t="s">
        <v>121</v>
      </c>
    </row>
    <row r="23" spans="1:9">
      <c r="A23" t="s">
        <v>113</v>
      </c>
      <c r="C23" s="8">
        <v>0</v>
      </c>
      <c r="E23" s="14" t="s">
        <v>118</v>
      </c>
      <c r="G23" s="15">
        <v>45091</v>
      </c>
    </row>
    <row r="24" spans="1:9">
      <c r="A24" t="s">
        <v>114</v>
      </c>
      <c r="C24" s="8">
        <v>4.6647988700000003</v>
      </c>
      <c r="E24" t="s">
        <v>119</v>
      </c>
      <c r="F24" t="s">
        <v>120</v>
      </c>
      <c r="G24" t="s">
        <v>105</v>
      </c>
    </row>
    <row r="25" spans="1:9">
      <c r="A25" t="s">
        <v>115</v>
      </c>
      <c r="C25" s="8">
        <v>0</v>
      </c>
      <c r="E25" s="2">
        <v>7504</v>
      </c>
      <c r="F25" t="s">
        <v>108</v>
      </c>
      <c r="G25" s="8">
        <v>2.0977980237100002</v>
      </c>
    </row>
    <row r="26" spans="1:9">
      <c r="A26" t="s">
        <v>116</v>
      </c>
      <c r="C26" s="8">
        <v>0</v>
      </c>
      <c r="E26" t="s">
        <v>122</v>
      </c>
      <c r="F26" s="1">
        <v>0.33</v>
      </c>
      <c r="G26">
        <f>H26*0.333</f>
        <v>0</v>
      </c>
      <c r="H26" s="10">
        <f>SUM(I26:I26)</f>
        <v>0</v>
      </c>
      <c r="I26">
        <v>0</v>
      </c>
    </row>
    <row r="27" spans="1:9">
      <c r="A27" t="s">
        <v>117</v>
      </c>
      <c r="C27" s="8">
        <v>0</v>
      </c>
      <c r="E27" t="s">
        <v>123</v>
      </c>
      <c r="F27" s="1">
        <v>0.33</v>
      </c>
      <c r="G27">
        <f>H27*0.333</f>
        <v>0</v>
      </c>
      <c r="H27" s="10">
        <f t="shared" ref="H27:H32" si="0">SUM(I27:I27)</f>
        <v>0</v>
      </c>
      <c r="I27">
        <v>0</v>
      </c>
    </row>
    <row r="28" spans="1:9">
      <c r="E28" t="s">
        <v>124</v>
      </c>
      <c r="F28" s="1">
        <v>0.25</v>
      </c>
      <c r="G28">
        <f>H28*0.25</f>
        <v>0.81499999999999995</v>
      </c>
      <c r="H28" s="10">
        <f t="shared" si="0"/>
        <v>3.26</v>
      </c>
      <c r="I28">
        <v>3.26</v>
      </c>
    </row>
    <row r="29" spans="1:9">
      <c r="E29" t="s">
        <v>125</v>
      </c>
      <c r="F29" s="1">
        <v>0.33</v>
      </c>
      <c r="G29">
        <f>H29*0.333</f>
        <v>0</v>
      </c>
      <c r="H29" s="10">
        <f t="shared" si="0"/>
        <v>0</v>
      </c>
      <c r="I29">
        <v>0</v>
      </c>
    </row>
    <row r="30" spans="1:9">
      <c r="E30" t="s">
        <v>126</v>
      </c>
      <c r="F30" s="1">
        <v>0.33</v>
      </c>
      <c r="G30">
        <f>H30*0.333</f>
        <v>0</v>
      </c>
      <c r="H30" s="10">
        <f t="shared" si="0"/>
        <v>0</v>
      </c>
      <c r="I30">
        <v>0</v>
      </c>
    </row>
    <row r="31" spans="1:9">
      <c r="E31" t="s">
        <v>127</v>
      </c>
      <c r="F31" s="1">
        <v>0.33</v>
      </c>
      <c r="G31">
        <f>H31*0.333</f>
        <v>0</v>
      </c>
      <c r="H31" s="10">
        <f t="shared" si="0"/>
        <v>0</v>
      </c>
      <c r="I31">
        <v>0</v>
      </c>
    </row>
    <row r="32" spans="1:9">
      <c r="E32" t="s">
        <v>128</v>
      </c>
      <c r="F32" s="1">
        <v>0.33</v>
      </c>
      <c r="G32">
        <f>H32*0.333</f>
        <v>0.46953</v>
      </c>
      <c r="H32" s="10">
        <f t="shared" si="0"/>
        <v>1.41</v>
      </c>
      <c r="I32">
        <v>1.41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3:C9"/>
  <sheetViews>
    <sheetView workbookViewId="0">
      <selection activeCell="A11" sqref="A11"/>
    </sheetView>
  </sheetViews>
  <sheetFormatPr defaultRowHeight="15"/>
  <cols>
    <col min="1" max="1" width="71.140625" bestFit="1" customWidth="1"/>
    <col min="2" max="2" width="19.7109375" bestFit="1" customWidth="1"/>
    <col min="3" max="3" width="19.85546875" bestFit="1" customWidth="1"/>
  </cols>
  <sheetData>
    <row r="3" spans="1:3">
      <c r="B3" s="21" t="s">
        <v>99</v>
      </c>
    </row>
    <row r="4" spans="1:3">
      <c r="A4" s="21" t="s">
        <v>133</v>
      </c>
      <c r="B4" t="s">
        <v>98</v>
      </c>
      <c r="C4" t="s">
        <v>100</v>
      </c>
    </row>
    <row r="5" spans="1:3">
      <c r="A5" s="6" t="s">
        <v>75</v>
      </c>
      <c r="B5" s="8">
        <v>1.5617191400000001</v>
      </c>
      <c r="C5" s="8">
        <v>1.4055472199999999</v>
      </c>
    </row>
    <row r="6" spans="1:3">
      <c r="A6" s="9" t="s">
        <v>63</v>
      </c>
      <c r="B6" s="8">
        <v>1.5617191400000001</v>
      </c>
      <c r="C6" s="8">
        <v>1.4055472199999999</v>
      </c>
    </row>
    <row r="7" spans="1:3">
      <c r="A7" s="6" t="s">
        <v>81</v>
      </c>
      <c r="B7" s="8">
        <v>3.6213907000000001</v>
      </c>
      <c r="C7" s="8">
        <v>3.2592516499999999</v>
      </c>
    </row>
    <row r="8" spans="1:3">
      <c r="A8" s="9" t="s">
        <v>63</v>
      </c>
      <c r="B8" s="8">
        <v>3.6213907000000001</v>
      </c>
      <c r="C8" s="8">
        <v>3.2592516499999999</v>
      </c>
    </row>
    <row r="9" spans="1:3">
      <c r="A9" s="6" t="s">
        <v>134</v>
      </c>
      <c r="B9" s="8">
        <v>5.1831098400000002</v>
      </c>
      <c r="C9" s="8">
        <v>4.6647988700000003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O127"/>
  <sheetViews>
    <sheetView workbookViewId="0">
      <selection sqref="A1:AO127"/>
    </sheetView>
  </sheetViews>
  <sheetFormatPr defaultRowHeight="15"/>
  <cols>
    <col min="1" max="1" width="36.7109375" bestFit="1" customWidth="1"/>
    <col min="10" max="10" width="20.28515625" bestFit="1" customWidth="1"/>
    <col min="11" max="11" width="14.140625" style="4" bestFit="1" customWidth="1"/>
    <col min="35" max="35" width="9.140625" style="3"/>
    <col min="38" max="38" width="12.28515625" style="2" bestFit="1" customWidth="1"/>
    <col min="40" max="40" width="14.140625" bestFit="1" customWidth="1"/>
  </cols>
  <sheetData>
    <row r="1" spans="1:41" s="2" customForma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7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97</v>
      </c>
      <c r="AO1" s="2" t="s">
        <v>132</v>
      </c>
    </row>
    <row r="2" spans="1:41">
      <c r="A2" t="s">
        <v>80</v>
      </c>
      <c r="B2">
        <v>10036</v>
      </c>
      <c r="C2" t="s">
        <v>63</v>
      </c>
      <c r="E2" t="s">
        <v>45</v>
      </c>
      <c r="F2" t="s">
        <v>40</v>
      </c>
      <c r="G2" t="s">
        <v>40</v>
      </c>
      <c r="H2" t="s">
        <v>43</v>
      </c>
      <c r="I2" t="s">
        <v>44</v>
      </c>
      <c r="J2">
        <v>888003935693</v>
      </c>
      <c r="K2" s="4">
        <v>888003935693</v>
      </c>
      <c r="L2">
        <v>12476</v>
      </c>
      <c r="M2" t="s">
        <v>81</v>
      </c>
      <c r="N2" t="s">
        <v>70</v>
      </c>
      <c r="T2" t="s">
        <v>82</v>
      </c>
      <c r="U2">
        <v>139897</v>
      </c>
      <c r="V2">
        <v>1</v>
      </c>
      <c r="W2">
        <v>3</v>
      </c>
      <c r="X2" t="s">
        <v>83</v>
      </c>
      <c r="Y2" t="s">
        <v>70</v>
      </c>
      <c r="AC2">
        <v>1</v>
      </c>
      <c r="AD2">
        <v>1.5453E-2</v>
      </c>
      <c r="AE2">
        <v>1.5453E-2</v>
      </c>
      <c r="AF2" t="s">
        <v>60</v>
      </c>
      <c r="AG2">
        <v>0.63398021000000004</v>
      </c>
      <c r="AH2">
        <v>9.7969000000000007E-3</v>
      </c>
      <c r="AI2" s="3">
        <v>9.7969000000000007E-3</v>
      </c>
      <c r="AJ2" t="s">
        <v>42</v>
      </c>
      <c r="AK2">
        <v>0.1</v>
      </c>
      <c r="AL2" s="2">
        <v>8.8172100000000007E-3</v>
      </c>
      <c r="AM2">
        <v>1</v>
      </c>
      <c r="AN2" s="5">
        <v>888003935693</v>
      </c>
      <c r="AO2">
        <f>AL2*0.5</f>
        <v>4.4086050000000003E-3</v>
      </c>
    </row>
    <row r="3" spans="1:41">
      <c r="A3" t="s">
        <v>80</v>
      </c>
      <c r="B3">
        <v>10036</v>
      </c>
      <c r="C3" t="s">
        <v>63</v>
      </c>
      <c r="E3" t="s">
        <v>46</v>
      </c>
      <c r="F3" t="s">
        <v>40</v>
      </c>
      <c r="G3" t="s">
        <v>40</v>
      </c>
      <c r="H3" t="s">
        <v>43</v>
      </c>
      <c r="I3" t="s">
        <v>44</v>
      </c>
      <c r="J3">
        <v>888003935693</v>
      </c>
      <c r="K3" s="4">
        <v>888003935693</v>
      </c>
      <c r="L3">
        <v>12476</v>
      </c>
      <c r="M3" t="s">
        <v>81</v>
      </c>
      <c r="N3" t="s">
        <v>70</v>
      </c>
      <c r="T3" t="s">
        <v>82</v>
      </c>
      <c r="U3">
        <v>139897</v>
      </c>
      <c r="V3">
        <v>1</v>
      </c>
      <c r="W3">
        <v>3</v>
      </c>
      <c r="X3" t="s">
        <v>83</v>
      </c>
      <c r="Y3" t="s">
        <v>70</v>
      </c>
      <c r="AC3">
        <v>1</v>
      </c>
      <c r="AD3">
        <v>5.0439999999999999E-3</v>
      </c>
      <c r="AE3">
        <v>5.0439999999999999E-3</v>
      </c>
      <c r="AF3" t="s">
        <v>61</v>
      </c>
      <c r="AG3">
        <v>0.73814040000000003</v>
      </c>
      <c r="AH3">
        <v>3.72318E-3</v>
      </c>
      <c r="AI3" s="3">
        <v>3.72318E-3</v>
      </c>
      <c r="AJ3" t="s">
        <v>42</v>
      </c>
      <c r="AK3">
        <v>0.1</v>
      </c>
      <c r="AL3" s="2">
        <v>3.3508600000000002E-3</v>
      </c>
      <c r="AM3">
        <v>1</v>
      </c>
      <c r="AN3" s="5">
        <v>888003935693</v>
      </c>
      <c r="AO3">
        <f t="shared" ref="AO3:AO66" si="0">AL3*0.5</f>
        <v>1.6754300000000001E-3</v>
      </c>
    </row>
    <row r="4" spans="1:41">
      <c r="A4" t="s">
        <v>80</v>
      </c>
      <c r="B4">
        <v>10036</v>
      </c>
      <c r="C4" t="s">
        <v>63</v>
      </c>
      <c r="E4" t="s">
        <v>46</v>
      </c>
      <c r="F4" t="s">
        <v>40</v>
      </c>
      <c r="G4" t="s">
        <v>40</v>
      </c>
      <c r="H4" t="s">
        <v>43</v>
      </c>
      <c r="I4" t="s">
        <v>44</v>
      </c>
      <c r="J4">
        <v>888003935693</v>
      </c>
      <c r="K4" s="4">
        <v>888003935693</v>
      </c>
      <c r="L4">
        <v>12476</v>
      </c>
      <c r="M4" t="s">
        <v>81</v>
      </c>
      <c r="N4" t="s">
        <v>70</v>
      </c>
      <c r="T4" t="s">
        <v>84</v>
      </c>
      <c r="U4">
        <v>139900</v>
      </c>
      <c r="V4">
        <v>1</v>
      </c>
      <c r="W4">
        <v>6</v>
      </c>
      <c r="X4" t="s">
        <v>72</v>
      </c>
      <c r="Y4" t="s">
        <v>70</v>
      </c>
      <c r="AC4">
        <v>1</v>
      </c>
      <c r="AD4">
        <v>5.0439999999999999E-3</v>
      </c>
      <c r="AE4">
        <v>5.0439999999999999E-3</v>
      </c>
      <c r="AF4" t="s">
        <v>61</v>
      </c>
      <c r="AG4">
        <v>0.73814040000000003</v>
      </c>
      <c r="AH4">
        <v>3.72318E-3</v>
      </c>
      <c r="AI4" s="3">
        <v>3.72318E-3</v>
      </c>
      <c r="AJ4" t="s">
        <v>42</v>
      </c>
      <c r="AK4">
        <v>0.1</v>
      </c>
      <c r="AL4" s="2">
        <v>3.3508600000000002E-3</v>
      </c>
      <c r="AM4">
        <v>1</v>
      </c>
      <c r="AN4" s="5">
        <v>888003935693</v>
      </c>
      <c r="AO4">
        <f t="shared" si="0"/>
        <v>1.6754300000000001E-3</v>
      </c>
    </row>
    <row r="5" spans="1:41">
      <c r="A5" t="s">
        <v>80</v>
      </c>
      <c r="B5">
        <v>10036</v>
      </c>
      <c r="C5" t="s">
        <v>63</v>
      </c>
      <c r="E5" t="s">
        <v>46</v>
      </c>
      <c r="F5" t="s">
        <v>40</v>
      </c>
      <c r="G5" t="s">
        <v>40</v>
      </c>
      <c r="H5" t="s">
        <v>43</v>
      </c>
      <c r="I5" t="s">
        <v>44</v>
      </c>
      <c r="J5">
        <v>888003935693</v>
      </c>
      <c r="K5" s="4">
        <v>888003935693</v>
      </c>
      <c r="L5">
        <v>12476</v>
      </c>
      <c r="M5" t="s">
        <v>81</v>
      </c>
      <c r="N5" t="s">
        <v>70</v>
      </c>
      <c r="T5" t="s">
        <v>85</v>
      </c>
      <c r="U5">
        <v>139905</v>
      </c>
      <c r="V5">
        <v>1</v>
      </c>
      <c r="W5">
        <v>11</v>
      </c>
      <c r="X5" t="s">
        <v>86</v>
      </c>
      <c r="Y5" t="s">
        <v>70</v>
      </c>
      <c r="AC5">
        <v>1</v>
      </c>
      <c r="AD5">
        <v>5.2360000000000002E-3</v>
      </c>
      <c r="AE5">
        <v>5.2360000000000002E-3</v>
      </c>
      <c r="AF5" t="s">
        <v>61</v>
      </c>
      <c r="AG5">
        <v>0.73814040000000003</v>
      </c>
      <c r="AH5">
        <v>3.8649000000000001E-3</v>
      </c>
      <c r="AI5" s="3">
        <v>3.8649000000000001E-3</v>
      </c>
      <c r="AJ5" t="s">
        <v>42</v>
      </c>
      <c r="AK5">
        <v>0.1</v>
      </c>
      <c r="AL5" s="2">
        <v>3.4784099999999999E-3</v>
      </c>
      <c r="AM5">
        <v>1</v>
      </c>
      <c r="AN5" s="5">
        <v>888003935693</v>
      </c>
      <c r="AO5">
        <f t="shared" si="0"/>
        <v>1.739205E-3</v>
      </c>
    </row>
    <row r="6" spans="1:41">
      <c r="A6" t="s">
        <v>80</v>
      </c>
      <c r="B6">
        <v>10036</v>
      </c>
      <c r="C6" t="s">
        <v>63</v>
      </c>
      <c r="E6" t="s">
        <v>47</v>
      </c>
      <c r="F6" t="s">
        <v>40</v>
      </c>
      <c r="G6" t="s">
        <v>40</v>
      </c>
      <c r="H6" t="s">
        <v>43</v>
      </c>
      <c r="I6" t="s">
        <v>44</v>
      </c>
      <c r="J6">
        <v>888003935693</v>
      </c>
      <c r="K6" s="4">
        <v>888003935693</v>
      </c>
      <c r="L6">
        <v>12476</v>
      </c>
      <c r="M6" t="s">
        <v>81</v>
      </c>
      <c r="N6" t="s">
        <v>70</v>
      </c>
      <c r="T6" t="s">
        <v>84</v>
      </c>
      <c r="U6">
        <v>139900</v>
      </c>
      <c r="V6">
        <v>1</v>
      </c>
      <c r="W6">
        <v>6</v>
      </c>
      <c r="X6" t="s">
        <v>72</v>
      </c>
      <c r="Y6" t="s">
        <v>70</v>
      </c>
      <c r="AC6">
        <v>1</v>
      </c>
      <c r="AD6">
        <v>5.3949999999999996E-3</v>
      </c>
      <c r="AE6">
        <v>5.3949999999999996E-3</v>
      </c>
      <c r="AF6" t="s">
        <v>56</v>
      </c>
      <c r="AG6">
        <v>1.0934888599999999</v>
      </c>
      <c r="AH6">
        <v>5.8993700000000001E-3</v>
      </c>
      <c r="AI6" s="3">
        <v>5.8993700000000001E-3</v>
      </c>
      <c r="AJ6" t="s">
        <v>42</v>
      </c>
      <c r="AK6">
        <v>0.1</v>
      </c>
      <c r="AL6" s="2">
        <v>5.3094400000000003E-3</v>
      </c>
      <c r="AM6">
        <v>1</v>
      </c>
      <c r="AN6" s="5">
        <v>888003935693</v>
      </c>
      <c r="AO6">
        <f t="shared" si="0"/>
        <v>2.6547200000000002E-3</v>
      </c>
    </row>
    <row r="7" spans="1:41">
      <c r="A7" t="s">
        <v>80</v>
      </c>
      <c r="B7">
        <v>10036</v>
      </c>
      <c r="C7" t="s">
        <v>63</v>
      </c>
      <c r="E7" t="s">
        <v>48</v>
      </c>
      <c r="F7" t="s">
        <v>40</v>
      </c>
      <c r="G7" t="s">
        <v>40</v>
      </c>
      <c r="H7" t="s">
        <v>43</v>
      </c>
      <c r="I7" t="s">
        <v>44</v>
      </c>
      <c r="J7">
        <v>888003935693</v>
      </c>
      <c r="K7" s="4">
        <v>888003935693</v>
      </c>
      <c r="L7">
        <v>12476</v>
      </c>
      <c r="M7" t="s">
        <v>81</v>
      </c>
      <c r="N7" t="s">
        <v>70</v>
      </c>
      <c r="T7" t="s">
        <v>84</v>
      </c>
      <c r="U7">
        <v>139900</v>
      </c>
      <c r="V7">
        <v>1</v>
      </c>
      <c r="W7">
        <v>6</v>
      </c>
      <c r="X7" t="s">
        <v>72</v>
      </c>
      <c r="Y7" t="s">
        <v>70</v>
      </c>
      <c r="AC7">
        <v>1</v>
      </c>
      <c r="AD7">
        <v>5.4669999999999996E-3</v>
      </c>
      <c r="AE7">
        <v>5.4669999999999996E-3</v>
      </c>
      <c r="AF7" t="s">
        <v>57</v>
      </c>
      <c r="AG7">
        <v>1.23593943</v>
      </c>
      <c r="AH7">
        <v>6.7568799999999998E-3</v>
      </c>
      <c r="AI7" s="3">
        <v>6.7568799999999998E-3</v>
      </c>
      <c r="AJ7" t="s">
        <v>42</v>
      </c>
      <c r="AK7">
        <v>0.1</v>
      </c>
      <c r="AL7" s="2">
        <v>6.0811900000000002E-3</v>
      </c>
      <c r="AM7">
        <v>1</v>
      </c>
      <c r="AN7" s="5">
        <v>888003935693</v>
      </c>
      <c r="AO7">
        <f t="shared" si="0"/>
        <v>3.0405950000000001E-3</v>
      </c>
    </row>
    <row r="8" spans="1:41">
      <c r="A8" t="s">
        <v>80</v>
      </c>
      <c r="B8">
        <v>10036</v>
      </c>
      <c r="C8" t="s">
        <v>63</v>
      </c>
      <c r="E8" t="s">
        <v>48</v>
      </c>
      <c r="F8" t="s">
        <v>40</v>
      </c>
      <c r="G8" t="s">
        <v>40</v>
      </c>
      <c r="H8" t="s">
        <v>43</v>
      </c>
      <c r="I8" t="s">
        <v>44</v>
      </c>
      <c r="J8">
        <v>888003935693</v>
      </c>
      <c r="K8" s="4">
        <v>888003935693</v>
      </c>
      <c r="L8">
        <v>12476</v>
      </c>
      <c r="M8" t="s">
        <v>81</v>
      </c>
      <c r="N8" t="s">
        <v>70</v>
      </c>
      <c r="T8" t="s">
        <v>85</v>
      </c>
      <c r="U8">
        <v>139905</v>
      </c>
      <c r="V8">
        <v>1</v>
      </c>
      <c r="W8">
        <v>11</v>
      </c>
      <c r="X8" t="s">
        <v>86</v>
      </c>
      <c r="Y8" t="s">
        <v>70</v>
      </c>
      <c r="AC8">
        <v>2</v>
      </c>
      <c r="AD8">
        <v>5.5440000000000003E-3</v>
      </c>
      <c r="AE8">
        <v>1.1088000000000001E-2</v>
      </c>
      <c r="AF8" t="s">
        <v>57</v>
      </c>
      <c r="AG8">
        <v>1.23593943</v>
      </c>
      <c r="AH8">
        <v>6.8520500000000002E-3</v>
      </c>
      <c r="AI8" s="3">
        <v>1.37041E-2</v>
      </c>
      <c r="AJ8" t="s">
        <v>42</v>
      </c>
      <c r="AK8">
        <v>0.1</v>
      </c>
      <c r="AL8" s="2">
        <v>1.233369E-2</v>
      </c>
      <c r="AM8">
        <v>1</v>
      </c>
      <c r="AN8" s="5">
        <v>888003935693</v>
      </c>
      <c r="AO8">
        <f t="shared" si="0"/>
        <v>6.1668449999999998E-3</v>
      </c>
    </row>
    <row r="9" spans="1:41">
      <c r="A9" t="s">
        <v>80</v>
      </c>
      <c r="B9">
        <v>10036</v>
      </c>
      <c r="C9" t="s">
        <v>63</v>
      </c>
      <c r="E9" t="s">
        <v>48</v>
      </c>
      <c r="F9" t="s">
        <v>40</v>
      </c>
      <c r="G9" t="s">
        <v>40</v>
      </c>
      <c r="H9" t="s">
        <v>43</v>
      </c>
      <c r="I9" t="s">
        <v>44</v>
      </c>
      <c r="J9">
        <v>888003935693</v>
      </c>
      <c r="K9" s="4">
        <v>888003935693</v>
      </c>
      <c r="L9">
        <v>12476</v>
      </c>
      <c r="M9" t="s">
        <v>81</v>
      </c>
      <c r="N9" t="s">
        <v>70</v>
      </c>
      <c r="T9" t="s">
        <v>85</v>
      </c>
      <c r="U9">
        <v>139905</v>
      </c>
      <c r="V9">
        <v>1</v>
      </c>
      <c r="W9">
        <v>11</v>
      </c>
      <c r="X9" t="s">
        <v>86</v>
      </c>
      <c r="Y9" t="s">
        <v>70</v>
      </c>
      <c r="AC9">
        <v>1</v>
      </c>
      <c r="AD9">
        <v>6.5449999999999996E-3</v>
      </c>
      <c r="AE9">
        <v>6.5449999999999996E-3</v>
      </c>
      <c r="AF9" t="s">
        <v>57</v>
      </c>
      <c r="AG9">
        <v>1.23593943</v>
      </c>
      <c r="AH9">
        <v>8.0892199999999994E-3</v>
      </c>
      <c r="AI9" s="3">
        <v>8.0892199999999994E-3</v>
      </c>
      <c r="AJ9" t="s">
        <v>42</v>
      </c>
      <c r="AK9">
        <v>0.1</v>
      </c>
      <c r="AL9" s="2">
        <v>7.2803E-3</v>
      </c>
      <c r="AM9">
        <v>1</v>
      </c>
      <c r="AN9" s="5">
        <v>888003935693</v>
      </c>
      <c r="AO9">
        <f t="shared" si="0"/>
        <v>3.64015E-3</v>
      </c>
    </row>
    <row r="10" spans="1:41">
      <c r="A10" t="s">
        <v>80</v>
      </c>
      <c r="B10">
        <v>10036</v>
      </c>
      <c r="C10" t="s">
        <v>63</v>
      </c>
      <c r="E10" t="s">
        <v>49</v>
      </c>
      <c r="F10" t="s">
        <v>40</v>
      </c>
      <c r="G10" t="s">
        <v>40</v>
      </c>
      <c r="H10" t="s">
        <v>43</v>
      </c>
      <c r="I10" t="s">
        <v>44</v>
      </c>
      <c r="J10">
        <v>888003935693</v>
      </c>
      <c r="K10" s="4">
        <v>888003935693</v>
      </c>
      <c r="L10">
        <v>12476</v>
      </c>
      <c r="M10" t="s">
        <v>81</v>
      </c>
      <c r="N10" t="s">
        <v>70</v>
      </c>
      <c r="T10" t="s">
        <v>87</v>
      </c>
      <c r="U10">
        <v>139906</v>
      </c>
      <c r="V10">
        <v>1</v>
      </c>
      <c r="W10">
        <v>12</v>
      </c>
      <c r="X10" t="s">
        <v>88</v>
      </c>
      <c r="Y10" t="s">
        <v>70</v>
      </c>
      <c r="AC10">
        <v>1</v>
      </c>
      <c r="AD10">
        <v>0</v>
      </c>
      <c r="AE10">
        <v>0</v>
      </c>
      <c r="AF10" t="s">
        <v>64</v>
      </c>
      <c r="AG10">
        <v>6.7999999999999999E-5</v>
      </c>
      <c r="AH10">
        <v>0</v>
      </c>
      <c r="AI10" s="3">
        <v>0</v>
      </c>
      <c r="AJ10" t="s">
        <v>42</v>
      </c>
      <c r="AK10">
        <v>0.1</v>
      </c>
      <c r="AL10" s="2">
        <v>0</v>
      </c>
      <c r="AM10">
        <v>1</v>
      </c>
      <c r="AN10" s="5">
        <v>888003935693</v>
      </c>
      <c r="AO10">
        <f t="shared" si="0"/>
        <v>0</v>
      </c>
    </row>
    <row r="11" spans="1:41">
      <c r="A11" t="s">
        <v>80</v>
      </c>
      <c r="B11">
        <v>10036</v>
      </c>
      <c r="C11" t="s">
        <v>63</v>
      </c>
      <c r="E11" t="s">
        <v>50</v>
      </c>
      <c r="F11" t="s">
        <v>40</v>
      </c>
      <c r="G11" t="s">
        <v>40</v>
      </c>
      <c r="H11" t="s">
        <v>43</v>
      </c>
      <c r="I11" t="s">
        <v>44</v>
      </c>
      <c r="J11">
        <v>888003935693</v>
      </c>
      <c r="K11" s="4">
        <v>888003935693</v>
      </c>
      <c r="L11">
        <v>12476</v>
      </c>
      <c r="M11" t="s">
        <v>81</v>
      </c>
      <c r="N11" t="s">
        <v>70</v>
      </c>
      <c r="T11" t="s">
        <v>84</v>
      </c>
      <c r="U11">
        <v>139900</v>
      </c>
      <c r="V11">
        <v>1</v>
      </c>
      <c r="W11">
        <v>6</v>
      </c>
      <c r="X11" t="s">
        <v>72</v>
      </c>
      <c r="Y11" t="s">
        <v>70</v>
      </c>
      <c r="AC11">
        <v>1</v>
      </c>
      <c r="AD11">
        <v>1.2779E-2</v>
      </c>
      <c r="AE11">
        <v>1.2779E-2</v>
      </c>
      <c r="AF11" t="s">
        <v>71</v>
      </c>
      <c r="AG11">
        <v>0.27345236000000001</v>
      </c>
      <c r="AH11">
        <v>3.4944500000000001E-3</v>
      </c>
      <c r="AI11" s="3">
        <v>3.4944500000000001E-3</v>
      </c>
      <c r="AJ11" t="s">
        <v>42</v>
      </c>
      <c r="AK11">
        <v>0.1</v>
      </c>
      <c r="AL11" s="2">
        <v>3.1449999999999998E-3</v>
      </c>
      <c r="AM11">
        <v>1</v>
      </c>
      <c r="AN11" s="5">
        <v>888003935693</v>
      </c>
      <c r="AO11">
        <f t="shared" si="0"/>
        <v>1.5724999999999999E-3</v>
      </c>
    </row>
    <row r="12" spans="1:41">
      <c r="A12" t="s">
        <v>80</v>
      </c>
      <c r="B12">
        <v>10036</v>
      </c>
      <c r="C12" t="s">
        <v>63</v>
      </c>
      <c r="E12" t="s">
        <v>50</v>
      </c>
      <c r="F12" t="s">
        <v>40</v>
      </c>
      <c r="G12" t="s">
        <v>40</v>
      </c>
      <c r="H12" t="s">
        <v>43</v>
      </c>
      <c r="I12" t="s">
        <v>44</v>
      </c>
      <c r="J12">
        <v>888003935693</v>
      </c>
      <c r="K12" s="4">
        <v>888003935693</v>
      </c>
      <c r="L12">
        <v>12476</v>
      </c>
      <c r="M12" t="s">
        <v>81</v>
      </c>
      <c r="N12" t="s">
        <v>70</v>
      </c>
      <c r="T12" t="s">
        <v>84</v>
      </c>
      <c r="U12">
        <v>139900</v>
      </c>
      <c r="V12">
        <v>1</v>
      </c>
      <c r="W12">
        <v>6</v>
      </c>
      <c r="X12" t="s">
        <v>72</v>
      </c>
      <c r="Y12" t="s">
        <v>70</v>
      </c>
      <c r="AC12">
        <v>1</v>
      </c>
      <c r="AD12">
        <v>1.3852E-2</v>
      </c>
      <c r="AE12">
        <v>1.3852E-2</v>
      </c>
      <c r="AF12" t="s">
        <v>71</v>
      </c>
      <c r="AG12">
        <v>0.27345236000000001</v>
      </c>
      <c r="AH12">
        <v>3.7878600000000001E-3</v>
      </c>
      <c r="AI12" s="3">
        <v>3.7878600000000001E-3</v>
      </c>
      <c r="AJ12" t="s">
        <v>42</v>
      </c>
      <c r="AK12">
        <v>0.1</v>
      </c>
      <c r="AL12" s="2">
        <v>3.4090800000000001E-3</v>
      </c>
      <c r="AM12">
        <v>1</v>
      </c>
      <c r="AN12" s="5">
        <v>888003935693</v>
      </c>
      <c r="AO12">
        <f t="shared" si="0"/>
        <v>1.70454E-3</v>
      </c>
    </row>
    <row r="13" spans="1:41">
      <c r="A13" t="s">
        <v>80</v>
      </c>
      <c r="B13">
        <v>10036</v>
      </c>
      <c r="C13" t="s">
        <v>63</v>
      </c>
      <c r="E13" t="s">
        <v>50</v>
      </c>
      <c r="F13" t="s">
        <v>40</v>
      </c>
      <c r="G13" t="s">
        <v>40</v>
      </c>
      <c r="H13" t="s">
        <v>43</v>
      </c>
      <c r="I13" t="s">
        <v>44</v>
      </c>
      <c r="J13">
        <v>888003935693</v>
      </c>
      <c r="K13" s="4">
        <v>888003935693</v>
      </c>
      <c r="L13">
        <v>12476</v>
      </c>
      <c r="M13" t="s">
        <v>81</v>
      </c>
      <c r="N13" t="s">
        <v>70</v>
      </c>
      <c r="T13" t="s">
        <v>84</v>
      </c>
      <c r="U13">
        <v>139900</v>
      </c>
      <c r="V13">
        <v>1</v>
      </c>
      <c r="W13">
        <v>6</v>
      </c>
      <c r="X13" t="s">
        <v>72</v>
      </c>
      <c r="Y13" t="s">
        <v>70</v>
      </c>
      <c r="AC13">
        <v>1</v>
      </c>
      <c r="AD13">
        <v>2.6682999999999998E-2</v>
      </c>
      <c r="AE13">
        <v>2.6682999999999998E-2</v>
      </c>
      <c r="AF13" t="s">
        <v>71</v>
      </c>
      <c r="AG13">
        <v>0.27345236000000001</v>
      </c>
      <c r="AH13">
        <v>7.2965299999999999E-3</v>
      </c>
      <c r="AI13" s="3">
        <v>7.2965299999999999E-3</v>
      </c>
      <c r="AJ13" t="s">
        <v>42</v>
      </c>
      <c r="AK13">
        <v>0.1</v>
      </c>
      <c r="AL13" s="2">
        <v>6.5668799999999998E-3</v>
      </c>
      <c r="AM13">
        <v>1</v>
      </c>
      <c r="AN13" s="5">
        <v>888003935693</v>
      </c>
      <c r="AO13">
        <f t="shared" si="0"/>
        <v>3.2834399999999999E-3</v>
      </c>
    </row>
    <row r="14" spans="1:41">
      <c r="A14" t="s">
        <v>80</v>
      </c>
      <c r="B14">
        <v>10036</v>
      </c>
      <c r="C14" t="s">
        <v>63</v>
      </c>
      <c r="E14" t="s">
        <v>51</v>
      </c>
      <c r="F14" t="s">
        <v>40</v>
      </c>
      <c r="G14" t="s">
        <v>40</v>
      </c>
      <c r="H14" t="s">
        <v>43</v>
      </c>
      <c r="I14" t="s">
        <v>44</v>
      </c>
      <c r="J14">
        <v>888003935693</v>
      </c>
      <c r="K14" s="4">
        <v>888003935693</v>
      </c>
      <c r="L14">
        <v>12476</v>
      </c>
      <c r="M14" t="s">
        <v>81</v>
      </c>
      <c r="N14" t="s">
        <v>70</v>
      </c>
      <c r="T14" t="s">
        <v>84</v>
      </c>
      <c r="U14">
        <v>139900</v>
      </c>
      <c r="V14">
        <v>1</v>
      </c>
      <c r="W14">
        <v>6</v>
      </c>
      <c r="X14" t="s">
        <v>72</v>
      </c>
      <c r="Y14" t="s">
        <v>70</v>
      </c>
      <c r="AC14">
        <v>1</v>
      </c>
      <c r="AD14">
        <v>0.123975</v>
      </c>
      <c r="AE14">
        <v>0.123975</v>
      </c>
      <c r="AF14" t="s">
        <v>65</v>
      </c>
      <c r="AG14">
        <v>1.235E-2</v>
      </c>
      <c r="AH14">
        <v>1.5310899999999999E-3</v>
      </c>
      <c r="AI14" s="3">
        <v>1.5310899999999999E-3</v>
      </c>
      <c r="AJ14" t="s">
        <v>42</v>
      </c>
      <c r="AK14">
        <v>0.1</v>
      </c>
      <c r="AL14" s="2">
        <v>1.37798E-3</v>
      </c>
      <c r="AM14">
        <v>1</v>
      </c>
      <c r="AN14" s="5">
        <v>888003935693</v>
      </c>
      <c r="AO14">
        <f t="shared" si="0"/>
        <v>6.8899E-4</v>
      </c>
    </row>
    <row r="15" spans="1:41">
      <c r="A15" t="s">
        <v>80</v>
      </c>
      <c r="B15">
        <v>10036</v>
      </c>
      <c r="C15" t="s">
        <v>63</v>
      </c>
      <c r="E15" t="s">
        <v>51</v>
      </c>
      <c r="F15" t="s">
        <v>40</v>
      </c>
      <c r="G15" t="s">
        <v>40</v>
      </c>
      <c r="H15" t="s">
        <v>43</v>
      </c>
      <c r="I15" t="s">
        <v>44</v>
      </c>
      <c r="J15">
        <v>888003935693</v>
      </c>
      <c r="K15" s="4">
        <v>888003935693</v>
      </c>
      <c r="L15">
        <v>12476</v>
      </c>
      <c r="M15" t="s">
        <v>81</v>
      </c>
      <c r="N15" t="s">
        <v>70</v>
      </c>
      <c r="T15" t="s">
        <v>85</v>
      </c>
      <c r="U15">
        <v>139905</v>
      </c>
      <c r="V15">
        <v>1</v>
      </c>
      <c r="W15">
        <v>11</v>
      </c>
      <c r="X15" t="s">
        <v>86</v>
      </c>
      <c r="Y15" t="s">
        <v>70</v>
      </c>
      <c r="AC15">
        <v>1</v>
      </c>
      <c r="AD15">
        <v>6.5306000000000003E-2</v>
      </c>
      <c r="AE15">
        <v>6.5306000000000003E-2</v>
      </c>
      <c r="AF15" t="s">
        <v>65</v>
      </c>
      <c r="AG15">
        <v>1.235E-2</v>
      </c>
      <c r="AH15">
        <v>8.0652999999999996E-4</v>
      </c>
      <c r="AI15" s="3">
        <v>8.0652999999999996E-4</v>
      </c>
      <c r="AJ15" t="s">
        <v>42</v>
      </c>
      <c r="AK15">
        <v>0.1</v>
      </c>
      <c r="AL15" s="2">
        <v>7.2588000000000004E-4</v>
      </c>
      <c r="AM15">
        <v>1</v>
      </c>
      <c r="AN15" s="5">
        <v>888003935693</v>
      </c>
      <c r="AO15">
        <f t="shared" si="0"/>
        <v>3.6294000000000002E-4</v>
      </c>
    </row>
    <row r="16" spans="1:41">
      <c r="A16" t="s">
        <v>80</v>
      </c>
      <c r="B16">
        <v>10036</v>
      </c>
      <c r="C16" t="s">
        <v>63</v>
      </c>
      <c r="E16" t="s">
        <v>53</v>
      </c>
      <c r="F16" t="s">
        <v>40</v>
      </c>
      <c r="G16" t="s">
        <v>40</v>
      </c>
      <c r="H16" t="s">
        <v>43</v>
      </c>
      <c r="I16" t="s">
        <v>44</v>
      </c>
      <c r="J16">
        <v>888003935693</v>
      </c>
      <c r="K16" s="4">
        <v>888003935693</v>
      </c>
      <c r="L16">
        <v>12476</v>
      </c>
      <c r="M16" t="s">
        <v>81</v>
      </c>
      <c r="N16" t="s">
        <v>70</v>
      </c>
      <c r="T16" t="s">
        <v>82</v>
      </c>
      <c r="U16">
        <v>139897</v>
      </c>
      <c r="V16">
        <v>1</v>
      </c>
      <c r="W16">
        <v>3</v>
      </c>
      <c r="X16" t="s">
        <v>83</v>
      </c>
      <c r="Y16" t="s">
        <v>70</v>
      </c>
      <c r="AC16">
        <v>1</v>
      </c>
      <c r="AD16">
        <v>1.9463000000000001E-2</v>
      </c>
      <c r="AE16">
        <v>1.9463000000000001E-2</v>
      </c>
      <c r="AF16" t="s">
        <v>67</v>
      </c>
      <c r="AG16">
        <v>0.58043</v>
      </c>
      <c r="AH16">
        <v>1.129691E-2</v>
      </c>
      <c r="AI16" s="3">
        <v>1.129691E-2</v>
      </c>
      <c r="AJ16" t="s">
        <v>42</v>
      </c>
      <c r="AK16">
        <v>0.1</v>
      </c>
      <c r="AL16" s="2">
        <v>1.0167219999999999E-2</v>
      </c>
      <c r="AM16">
        <v>1</v>
      </c>
      <c r="AN16" s="5">
        <v>888003935693</v>
      </c>
      <c r="AO16">
        <f t="shared" si="0"/>
        <v>5.0836099999999997E-3</v>
      </c>
    </row>
    <row r="17" spans="1:41">
      <c r="A17" t="s">
        <v>80</v>
      </c>
      <c r="B17">
        <v>10036</v>
      </c>
      <c r="C17" t="s">
        <v>63</v>
      </c>
      <c r="E17" t="s">
        <v>58</v>
      </c>
      <c r="F17" t="s">
        <v>40</v>
      </c>
      <c r="G17" t="s">
        <v>40</v>
      </c>
      <c r="H17" t="s">
        <v>43</v>
      </c>
      <c r="I17" t="s">
        <v>44</v>
      </c>
      <c r="J17">
        <v>888003935693</v>
      </c>
      <c r="K17" s="4">
        <v>888003935693</v>
      </c>
      <c r="L17">
        <v>12476</v>
      </c>
      <c r="M17" t="s">
        <v>81</v>
      </c>
      <c r="N17" t="s">
        <v>70</v>
      </c>
      <c r="T17" t="s">
        <v>89</v>
      </c>
      <c r="U17">
        <v>139904</v>
      </c>
      <c r="V17">
        <v>1</v>
      </c>
      <c r="W17">
        <v>10</v>
      </c>
      <c r="X17" t="s">
        <v>90</v>
      </c>
      <c r="Y17" t="s">
        <v>70</v>
      </c>
      <c r="AC17">
        <v>1</v>
      </c>
      <c r="AD17">
        <v>0.11784799999999999</v>
      </c>
      <c r="AE17">
        <v>0.11784799999999999</v>
      </c>
      <c r="AF17" t="s">
        <v>62</v>
      </c>
      <c r="AG17">
        <v>1.2125459999999999E-2</v>
      </c>
      <c r="AH17">
        <v>1.42896E-3</v>
      </c>
      <c r="AI17" s="3">
        <v>1.42896E-3</v>
      </c>
      <c r="AJ17" t="s">
        <v>42</v>
      </c>
      <c r="AK17">
        <v>0.1</v>
      </c>
      <c r="AL17" s="2">
        <v>1.2860700000000001E-3</v>
      </c>
      <c r="AM17">
        <v>1</v>
      </c>
      <c r="AN17" s="5">
        <v>888003935693</v>
      </c>
      <c r="AO17">
        <f t="shared" si="0"/>
        <v>6.4303500000000003E-4</v>
      </c>
    </row>
    <row r="18" spans="1:41">
      <c r="A18" t="s">
        <v>80</v>
      </c>
      <c r="B18">
        <v>10036</v>
      </c>
      <c r="C18" t="s">
        <v>63</v>
      </c>
      <c r="E18" t="s">
        <v>55</v>
      </c>
      <c r="F18" t="s">
        <v>40</v>
      </c>
      <c r="G18" t="s">
        <v>40</v>
      </c>
      <c r="H18" t="s">
        <v>43</v>
      </c>
      <c r="I18" t="s">
        <v>44</v>
      </c>
      <c r="J18">
        <v>888003935693</v>
      </c>
      <c r="K18" s="4">
        <v>888003935693</v>
      </c>
      <c r="L18">
        <v>12476</v>
      </c>
      <c r="M18" t="s">
        <v>81</v>
      </c>
      <c r="N18" t="s">
        <v>70</v>
      </c>
      <c r="T18" t="s">
        <v>89</v>
      </c>
      <c r="U18">
        <v>139904</v>
      </c>
      <c r="V18">
        <v>1</v>
      </c>
      <c r="W18">
        <v>10</v>
      </c>
      <c r="X18" t="s">
        <v>90</v>
      </c>
      <c r="Y18" t="s">
        <v>70</v>
      </c>
      <c r="AC18">
        <v>1</v>
      </c>
      <c r="AD18">
        <v>1.2815E-2</v>
      </c>
      <c r="AE18">
        <v>1.2815E-2</v>
      </c>
      <c r="AF18" t="s">
        <v>69</v>
      </c>
      <c r="AG18">
        <v>5.1239989999999999E-2</v>
      </c>
      <c r="AH18">
        <v>6.5664E-4</v>
      </c>
      <c r="AI18" s="3">
        <v>6.5664E-4</v>
      </c>
      <c r="AJ18" t="s">
        <v>42</v>
      </c>
      <c r="AK18">
        <v>0.1</v>
      </c>
      <c r="AL18" s="2">
        <v>5.9097999999999996E-4</v>
      </c>
      <c r="AM18">
        <v>1</v>
      </c>
      <c r="AN18" s="5">
        <v>888003935693</v>
      </c>
      <c r="AO18">
        <f t="shared" si="0"/>
        <v>2.9548999999999998E-4</v>
      </c>
    </row>
    <row r="19" spans="1:41">
      <c r="A19" t="s">
        <v>80</v>
      </c>
      <c r="B19">
        <v>10036</v>
      </c>
      <c r="C19" t="s">
        <v>63</v>
      </c>
      <c r="E19" t="s">
        <v>39</v>
      </c>
      <c r="F19" t="s">
        <v>40</v>
      </c>
      <c r="G19" t="s">
        <v>40</v>
      </c>
      <c r="H19" t="s">
        <v>43</v>
      </c>
      <c r="I19" t="s">
        <v>44</v>
      </c>
      <c r="J19">
        <v>888003935693</v>
      </c>
      <c r="K19" s="4">
        <v>888003935693</v>
      </c>
      <c r="L19">
        <v>12476</v>
      </c>
      <c r="M19" t="s">
        <v>81</v>
      </c>
      <c r="N19" t="s">
        <v>70</v>
      </c>
      <c r="T19" t="s">
        <v>82</v>
      </c>
      <c r="U19">
        <v>139897</v>
      </c>
      <c r="V19">
        <v>1</v>
      </c>
      <c r="W19">
        <v>3</v>
      </c>
      <c r="X19" t="s">
        <v>83</v>
      </c>
      <c r="Y19" t="s">
        <v>70</v>
      </c>
      <c r="AC19">
        <v>2</v>
      </c>
      <c r="AD19">
        <v>0</v>
      </c>
      <c r="AE19">
        <v>0</v>
      </c>
      <c r="AF19" t="s">
        <v>41</v>
      </c>
      <c r="AG19">
        <v>1</v>
      </c>
      <c r="AH19">
        <v>0</v>
      </c>
      <c r="AI19" s="3">
        <v>0</v>
      </c>
      <c r="AJ19" t="s">
        <v>42</v>
      </c>
      <c r="AK19">
        <v>0.1</v>
      </c>
      <c r="AL19" s="2">
        <v>0</v>
      </c>
      <c r="AM19">
        <v>1</v>
      </c>
      <c r="AN19" s="5">
        <v>888003935693</v>
      </c>
      <c r="AO19">
        <f t="shared" si="0"/>
        <v>0</v>
      </c>
    </row>
    <row r="20" spans="1:41">
      <c r="A20" t="s">
        <v>80</v>
      </c>
      <c r="B20">
        <v>10036</v>
      </c>
      <c r="C20" t="s">
        <v>63</v>
      </c>
      <c r="E20" t="s">
        <v>39</v>
      </c>
      <c r="F20" t="s">
        <v>40</v>
      </c>
      <c r="G20" t="s">
        <v>40</v>
      </c>
      <c r="H20" t="s">
        <v>43</v>
      </c>
      <c r="I20" t="s">
        <v>44</v>
      </c>
      <c r="J20">
        <v>888003935693</v>
      </c>
      <c r="K20" s="4">
        <v>888003935693</v>
      </c>
      <c r="L20">
        <v>12476</v>
      </c>
      <c r="M20" t="s">
        <v>81</v>
      </c>
      <c r="N20" t="s">
        <v>70</v>
      </c>
      <c r="T20" t="s">
        <v>82</v>
      </c>
      <c r="U20">
        <v>139897</v>
      </c>
      <c r="V20">
        <v>1</v>
      </c>
      <c r="W20">
        <v>3</v>
      </c>
      <c r="X20" t="s">
        <v>83</v>
      </c>
      <c r="Y20" t="s">
        <v>70</v>
      </c>
      <c r="AC20">
        <v>2</v>
      </c>
      <c r="AD20">
        <v>3.803E-3</v>
      </c>
      <c r="AE20">
        <v>7.6059999999999999E-3</v>
      </c>
      <c r="AF20" t="s">
        <v>41</v>
      </c>
      <c r="AG20">
        <v>1</v>
      </c>
      <c r="AH20">
        <v>3.803E-3</v>
      </c>
      <c r="AI20" s="3">
        <v>7.6059999999999999E-3</v>
      </c>
      <c r="AJ20" t="s">
        <v>42</v>
      </c>
      <c r="AK20">
        <v>0.1</v>
      </c>
      <c r="AL20" s="2">
        <v>6.8453999999999997E-3</v>
      </c>
      <c r="AM20">
        <v>1</v>
      </c>
      <c r="AN20" s="5">
        <v>888003935693</v>
      </c>
      <c r="AO20">
        <f t="shared" si="0"/>
        <v>3.4226999999999999E-3</v>
      </c>
    </row>
    <row r="21" spans="1:41">
      <c r="A21" t="s">
        <v>80</v>
      </c>
      <c r="B21">
        <v>10036</v>
      </c>
      <c r="C21" t="s">
        <v>63</v>
      </c>
      <c r="E21" t="s">
        <v>39</v>
      </c>
      <c r="F21" t="s">
        <v>40</v>
      </c>
      <c r="G21" t="s">
        <v>40</v>
      </c>
      <c r="H21" t="s">
        <v>43</v>
      </c>
      <c r="I21" t="s">
        <v>44</v>
      </c>
      <c r="J21">
        <v>888003935693</v>
      </c>
      <c r="K21" s="4">
        <v>888003935693</v>
      </c>
      <c r="L21">
        <v>12476</v>
      </c>
      <c r="M21" t="s">
        <v>81</v>
      </c>
      <c r="N21" t="s">
        <v>70</v>
      </c>
      <c r="T21" t="s">
        <v>82</v>
      </c>
      <c r="U21">
        <v>139897</v>
      </c>
      <c r="V21">
        <v>1</v>
      </c>
      <c r="W21">
        <v>3</v>
      </c>
      <c r="X21" t="s">
        <v>83</v>
      </c>
      <c r="Y21" t="s">
        <v>70</v>
      </c>
      <c r="AC21">
        <v>2</v>
      </c>
      <c r="AD21">
        <v>4.2789999999999998E-3</v>
      </c>
      <c r="AE21">
        <v>8.5579999999999996E-3</v>
      </c>
      <c r="AF21" t="s">
        <v>41</v>
      </c>
      <c r="AG21">
        <v>1</v>
      </c>
      <c r="AH21">
        <v>4.2789999999999998E-3</v>
      </c>
      <c r="AI21" s="3">
        <v>8.5579999999999996E-3</v>
      </c>
      <c r="AJ21" t="s">
        <v>42</v>
      </c>
      <c r="AK21">
        <v>0.1</v>
      </c>
      <c r="AL21" s="2">
        <v>7.7022000000000002E-3</v>
      </c>
      <c r="AM21">
        <v>1</v>
      </c>
      <c r="AN21" s="5">
        <v>888003935693</v>
      </c>
      <c r="AO21">
        <f t="shared" si="0"/>
        <v>3.8511000000000001E-3</v>
      </c>
    </row>
    <row r="22" spans="1:41">
      <c r="A22" t="s">
        <v>80</v>
      </c>
      <c r="B22">
        <v>10036</v>
      </c>
      <c r="C22" t="s">
        <v>63</v>
      </c>
      <c r="E22" t="s">
        <v>39</v>
      </c>
      <c r="F22" t="s">
        <v>40</v>
      </c>
      <c r="G22" t="s">
        <v>40</v>
      </c>
      <c r="H22" t="s">
        <v>43</v>
      </c>
      <c r="I22" t="s">
        <v>44</v>
      </c>
      <c r="J22">
        <v>888003935693</v>
      </c>
      <c r="K22" s="4">
        <v>888003935693</v>
      </c>
      <c r="L22">
        <v>12476</v>
      </c>
      <c r="M22" t="s">
        <v>81</v>
      </c>
      <c r="N22" t="s">
        <v>70</v>
      </c>
      <c r="T22" t="s">
        <v>82</v>
      </c>
      <c r="U22">
        <v>139897</v>
      </c>
      <c r="V22">
        <v>1</v>
      </c>
      <c r="W22">
        <v>3</v>
      </c>
      <c r="X22" t="s">
        <v>83</v>
      </c>
      <c r="Y22" t="s">
        <v>70</v>
      </c>
      <c r="AC22">
        <v>4</v>
      </c>
      <c r="AD22">
        <v>4.457E-3</v>
      </c>
      <c r="AE22">
        <v>1.7828E-2</v>
      </c>
      <c r="AF22" t="s">
        <v>41</v>
      </c>
      <c r="AG22">
        <v>1</v>
      </c>
      <c r="AH22">
        <v>4.457E-3</v>
      </c>
      <c r="AI22" s="3">
        <v>1.7828E-2</v>
      </c>
      <c r="AJ22" t="s">
        <v>42</v>
      </c>
      <c r="AK22">
        <v>0.1</v>
      </c>
      <c r="AL22" s="2">
        <v>1.6045199999999999E-2</v>
      </c>
      <c r="AM22">
        <v>1</v>
      </c>
      <c r="AN22" s="5">
        <v>888003935693</v>
      </c>
      <c r="AO22">
        <f t="shared" si="0"/>
        <v>8.0225999999999995E-3</v>
      </c>
    </row>
    <row r="23" spans="1:41">
      <c r="A23" t="s">
        <v>80</v>
      </c>
      <c r="B23">
        <v>10036</v>
      </c>
      <c r="C23" t="s">
        <v>63</v>
      </c>
      <c r="E23" t="s">
        <v>39</v>
      </c>
      <c r="F23" t="s">
        <v>40</v>
      </c>
      <c r="G23" t="s">
        <v>40</v>
      </c>
      <c r="H23" t="s">
        <v>43</v>
      </c>
      <c r="I23" t="s">
        <v>44</v>
      </c>
      <c r="J23">
        <v>888003935693</v>
      </c>
      <c r="K23" s="4">
        <v>888003935693</v>
      </c>
      <c r="L23">
        <v>12476</v>
      </c>
      <c r="M23" t="s">
        <v>81</v>
      </c>
      <c r="N23" t="s">
        <v>70</v>
      </c>
      <c r="T23" t="s">
        <v>82</v>
      </c>
      <c r="U23">
        <v>139897</v>
      </c>
      <c r="V23">
        <v>1</v>
      </c>
      <c r="W23">
        <v>3</v>
      </c>
      <c r="X23" t="s">
        <v>83</v>
      </c>
      <c r="Y23" t="s">
        <v>70</v>
      </c>
      <c r="AC23">
        <v>2</v>
      </c>
      <c r="AD23">
        <v>4.8869999999999999E-3</v>
      </c>
      <c r="AE23">
        <v>9.7739999999999997E-3</v>
      </c>
      <c r="AF23" t="s">
        <v>41</v>
      </c>
      <c r="AG23">
        <v>1</v>
      </c>
      <c r="AH23">
        <v>4.8869999999999999E-3</v>
      </c>
      <c r="AI23" s="3">
        <v>9.7739999999999997E-3</v>
      </c>
      <c r="AJ23" t="s">
        <v>42</v>
      </c>
      <c r="AK23">
        <v>0.1</v>
      </c>
      <c r="AL23" s="2">
        <v>8.7965999999999999E-3</v>
      </c>
      <c r="AM23">
        <v>1</v>
      </c>
      <c r="AN23" s="5">
        <v>888003935693</v>
      </c>
      <c r="AO23">
        <f t="shared" si="0"/>
        <v>4.3983E-3</v>
      </c>
    </row>
    <row r="24" spans="1:41">
      <c r="A24" t="s">
        <v>80</v>
      </c>
      <c r="B24">
        <v>10036</v>
      </c>
      <c r="C24" t="s">
        <v>63</v>
      </c>
      <c r="E24" t="s">
        <v>39</v>
      </c>
      <c r="F24" t="s">
        <v>40</v>
      </c>
      <c r="G24" t="s">
        <v>40</v>
      </c>
      <c r="H24" t="s">
        <v>43</v>
      </c>
      <c r="I24" t="s">
        <v>44</v>
      </c>
      <c r="J24">
        <v>888003935693</v>
      </c>
      <c r="K24" s="4">
        <v>888003935693</v>
      </c>
      <c r="L24">
        <v>12476</v>
      </c>
      <c r="M24" t="s">
        <v>81</v>
      </c>
      <c r="N24" t="s">
        <v>70</v>
      </c>
      <c r="T24" t="s">
        <v>82</v>
      </c>
      <c r="U24">
        <v>139897</v>
      </c>
      <c r="V24">
        <v>1</v>
      </c>
      <c r="W24">
        <v>3</v>
      </c>
      <c r="X24" t="s">
        <v>83</v>
      </c>
      <c r="Y24" t="s">
        <v>70</v>
      </c>
      <c r="AC24">
        <v>12</v>
      </c>
      <c r="AD24">
        <v>4.9519999999999998E-3</v>
      </c>
      <c r="AE24">
        <v>5.9423999999999998E-2</v>
      </c>
      <c r="AF24" t="s">
        <v>41</v>
      </c>
      <c r="AG24">
        <v>1</v>
      </c>
      <c r="AH24">
        <v>4.9519999999999998E-3</v>
      </c>
      <c r="AI24" s="3">
        <v>5.9423999999999998E-2</v>
      </c>
      <c r="AJ24" t="s">
        <v>42</v>
      </c>
      <c r="AK24">
        <v>0.1</v>
      </c>
      <c r="AL24" s="2">
        <v>5.3481599999999997E-2</v>
      </c>
      <c r="AM24">
        <v>1</v>
      </c>
      <c r="AN24" s="5">
        <v>888003935693</v>
      </c>
      <c r="AO24">
        <f t="shared" si="0"/>
        <v>2.6740799999999999E-2</v>
      </c>
    </row>
    <row r="25" spans="1:41">
      <c r="A25" t="s">
        <v>80</v>
      </c>
      <c r="B25">
        <v>10036</v>
      </c>
      <c r="C25" t="s">
        <v>63</v>
      </c>
      <c r="E25" t="s">
        <v>39</v>
      </c>
      <c r="F25" t="s">
        <v>40</v>
      </c>
      <c r="G25" t="s">
        <v>40</v>
      </c>
      <c r="H25" t="s">
        <v>43</v>
      </c>
      <c r="I25" t="s">
        <v>44</v>
      </c>
      <c r="J25">
        <v>888003935693</v>
      </c>
      <c r="K25" s="4">
        <v>888003935693</v>
      </c>
      <c r="L25">
        <v>12476</v>
      </c>
      <c r="M25" t="s">
        <v>81</v>
      </c>
      <c r="N25" t="s">
        <v>70</v>
      </c>
      <c r="T25" t="s">
        <v>82</v>
      </c>
      <c r="U25">
        <v>139897</v>
      </c>
      <c r="V25">
        <v>1</v>
      </c>
      <c r="W25">
        <v>3</v>
      </c>
      <c r="X25" t="s">
        <v>83</v>
      </c>
      <c r="Y25" t="s">
        <v>70</v>
      </c>
      <c r="AC25">
        <v>2</v>
      </c>
      <c r="AD25">
        <v>5.1479999999999998E-3</v>
      </c>
      <c r="AE25">
        <v>1.0296E-2</v>
      </c>
      <c r="AF25" t="s">
        <v>41</v>
      </c>
      <c r="AG25">
        <v>1</v>
      </c>
      <c r="AH25">
        <v>5.1479999999999998E-3</v>
      </c>
      <c r="AI25" s="3">
        <v>1.0296E-2</v>
      </c>
      <c r="AJ25" t="s">
        <v>42</v>
      </c>
      <c r="AK25">
        <v>0.1</v>
      </c>
      <c r="AL25" s="2">
        <v>9.2663999999999993E-3</v>
      </c>
      <c r="AM25">
        <v>1</v>
      </c>
      <c r="AN25" s="5">
        <v>888003935693</v>
      </c>
      <c r="AO25">
        <f t="shared" si="0"/>
        <v>4.6331999999999996E-3</v>
      </c>
    </row>
    <row r="26" spans="1:41">
      <c r="A26" t="s">
        <v>80</v>
      </c>
      <c r="B26">
        <v>10036</v>
      </c>
      <c r="C26" t="s">
        <v>63</v>
      </c>
      <c r="E26" t="s">
        <v>39</v>
      </c>
      <c r="F26" t="s">
        <v>40</v>
      </c>
      <c r="G26" t="s">
        <v>40</v>
      </c>
      <c r="H26" t="s">
        <v>43</v>
      </c>
      <c r="I26" t="s">
        <v>44</v>
      </c>
      <c r="J26">
        <v>888003935693</v>
      </c>
      <c r="K26" s="4">
        <v>888003935693</v>
      </c>
      <c r="L26">
        <v>12476</v>
      </c>
      <c r="M26" t="s">
        <v>81</v>
      </c>
      <c r="N26" t="s">
        <v>70</v>
      </c>
      <c r="T26" t="s">
        <v>82</v>
      </c>
      <c r="U26">
        <v>139897</v>
      </c>
      <c r="V26">
        <v>1</v>
      </c>
      <c r="W26">
        <v>3</v>
      </c>
      <c r="X26" t="s">
        <v>83</v>
      </c>
      <c r="Y26" t="s">
        <v>70</v>
      </c>
      <c r="AC26">
        <v>1</v>
      </c>
      <c r="AD26">
        <v>8.2199999999999999E-3</v>
      </c>
      <c r="AE26">
        <v>8.2199999999999999E-3</v>
      </c>
      <c r="AF26" t="s">
        <v>41</v>
      </c>
      <c r="AG26">
        <v>1</v>
      </c>
      <c r="AH26">
        <v>8.2199999999999999E-3</v>
      </c>
      <c r="AI26" s="3">
        <v>8.2199999999999999E-3</v>
      </c>
      <c r="AJ26" t="s">
        <v>42</v>
      </c>
      <c r="AK26">
        <v>0.1</v>
      </c>
      <c r="AL26" s="2">
        <v>7.3980000000000001E-3</v>
      </c>
      <c r="AM26">
        <v>1</v>
      </c>
      <c r="AN26" s="5">
        <v>888003935693</v>
      </c>
      <c r="AO26">
        <f t="shared" si="0"/>
        <v>3.699E-3</v>
      </c>
    </row>
    <row r="27" spans="1:41">
      <c r="A27" t="s">
        <v>80</v>
      </c>
      <c r="B27">
        <v>10036</v>
      </c>
      <c r="C27" t="s">
        <v>63</v>
      </c>
      <c r="E27" t="s">
        <v>39</v>
      </c>
      <c r="F27" t="s">
        <v>40</v>
      </c>
      <c r="G27" t="s">
        <v>40</v>
      </c>
      <c r="H27" t="s">
        <v>43</v>
      </c>
      <c r="I27" t="s">
        <v>44</v>
      </c>
      <c r="J27">
        <v>888003935693</v>
      </c>
      <c r="K27" s="4">
        <v>888003935693</v>
      </c>
      <c r="L27">
        <v>12476</v>
      </c>
      <c r="M27" t="s">
        <v>81</v>
      </c>
      <c r="N27" t="s">
        <v>70</v>
      </c>
      <c r="T27" t="s">
        <v>82</v>
      </c>
      <c r="U27">
        <v>139897</v>
      </c>
      <c r="V27">
        <v>1</v>
      </c>
      <c r="W27">
        <v>3</v>
      </c>
      <c r="X27" t="s">
        <v>83</v>
      </c>
      <c r="Y27" t="s">
        <v>70</v>
      </c>
      <c r="AC27">
        <v>1</v>
      </c>
      <c r="AD27">
        <v>8.7309999999999992E-3</v>
      </c>
      <c r="AE27">
        <v>8.7309999999999992E-3</v>
      </c>
      <c r="AF27" t="s">
        <v>41</v>
      </c>
      <c r="AG27">
        <v>1</v>
      </c>
      <c r="AH27">
        <v>8.7309999999999992E-3</v>
      </c>
      <c r="AI27" s="3">
        <v>8.7309999999999992E-3</v>
      </c>
      <c r="AJ27" t="s">
        <v>42</v>
      </c>
      <c r="AK27">
        <v>0.1</v>
      </c>
      <c r="AL27" s="2">
        <v>7.8578999999999993E-3</v>
      </c>
      <c r="AM27">
        <v>1</v>
      </c>
      <c r="AN27" s="5">
        <v>888003935693</v>
      </c>
      <c r="AO27">
        <f t="shared" si="0"/>
        <v>3.9289499999999996E-3</v>
      </c>
    </row>
    <row r="28" spans="1:41">
      <c r="A28" t="s">
        <v>80</v>
      </c>
      <c r="B28">
        <v>10036</v>
      </c>
      <c r="C28" t="s">
        <v>63</v>
      </c>
      <c r="E28" t="s">
        <v>39</v>
      </c>
      <c r="F28" t="s">
        <v>40</v>
      </c>
      <c r="G28" t="s">
        <v>40</v>
      </c>
      <c r="H28" t="s">
        <v>43</v>
      </c>
      <c r="I28" t="s">
        <v>44</v>
      </c>
      <c r="J28">
        <v>888003935693</v>
      </c>
      <c r="K28" s="4">
        <v>888003935693</v>
      </c>
      <c r="L28">
        <v>12476</v>
      </c>
      <c r="M28" t="s">
        <v>81</v>
      </c>
      <c r="N28" t="s">
        <v>70</v>
      </c>
      <c r="T28" t="s">
        <v>82</v>
      </c>
      <c r="U28">
        <v>139897</v>
      </c>
      <c r="V28">
        <v>1</v>
      </c>
      <c r="W28">
        <v>3</v>
      </c>
      <c r="X28" t="s">
        <v>83</v>
      </c>
      <c r="Y28" t="s">
        <v>70</v>
      </c>
      <c r="AC28">
        <v>5</v>
      </c>
      <c r="AD28">
        <v>8.9130000000000008E-3</v>
      </c>
      <c r="AE28">
        <v>4.4565E-2</v>
      </c>
      <c r="AF28" t="s">
        <v>41</v>
      </c>
      <c r="AG28">
        <v>1</v>
      </c>
      <c r="AH28">
        <v>8.9130000000000008E-3</v>
      </c>
      <c r="AI28" s="3">
        <v>4.4565E-2</v>
      </c>
      <c r="AJ28" t="s">
        <v>42</v>
      </c>
      <c r="AK28">
        <v>0.1</v>
      </c>
      <c r="AL28" s="2">
        <v>4.0108499999999998E-2</v>
      </c>
      <c r="AM28">
        <v>1</v>
      </c>
      <c r="AN28" s="5">
        <v>888003935693</v>
      </c>
      <c r="AO28">
        <f t="shared" si="0"/>
        <v>2.0054249999999999E-2</v>
      </c>
    </row>
    <row r="29" spans="1:41">
      <c r="A29" t="s">
        <v>80</v>
      </c>
      <c r="B29">
        <v>10036</v>
      </c>
      <c r="C29" t="s">
        <v>63</v>
      </c>
      <c r="E29" t="s">
        <v>39</v>
      </c>
      <c r="F29" t="s">
        <v>40</v>
      </c>
      <c r="G29" t="s">
        <v>40</v>
      </c>
      <c r="H29" t="s">
        <v>43</v>
      </c>
      <c r="I29" t="s">
        <v>44</v>
      </c>
      <c r="J29">
        <v>888003935693</v>
      </c>
      <c r="K29" s="4">
        <v>888003935693</v>
      </c>
      <c r="L29">
        <v>12476</v>
      </c>
      <c r="M29" t="s">
        <v>81</v>
      </c>
      <c r="N29" t="s">
        <v>70</v>
      </c>
      <c r="T29" t="s">
        <v>82</v>
      </c>
      <c r="U29">
        <v>139897</v>
      </c>
      <c r="V29">
        <v>1</v>
      </c>
      <c r="W29">
        <v>3</v>
      </c>
      <c r="X29" t="s">
        <v>83</v>
      </c>
      <c r="Y29" t="s">
        <v>70</v>
      </c>
      <c r="AC29">
        <v>26</v>
      </c>
      <c r="AD29">
        <v>9.0139999999999994E-3</v>
      </c>
      <c r="AE29">
        <v>0.23436399999999999</v>
      </c>
      <c r="AF29" t="s">
        <v>41</v>
      </c>
      <c r="AG29">
        <v>1</v>
      </c>
      <c r="AH29">
        <v>9.0139999999999994E-3</v>
      </c>
      <c r="AI29" s="3">
        <v>0.23436399999999999</v>
      </c>
      <c r="AJ29" t="s">
        <v>42</v>
      </c>
      <c r="AK29">
        <v>0.1</v>
      </c>
      <c r="AL29" s="2">
        <v>0.21092759999999999</v>
      </c>
      <c r="AM29">
        <v>1</v>
      </c>
      <c r="AN29" s="5">
        <v>888003935693</v>
      </c>
      <c r="AO29">
        <f t="shared" si="0"/>
        <v>0.1054638</v>
      </c>
    </row>
    <row r="30" spans="1:41">
      <c r="A30" t="s">
        <v>80</v>
      </c>
      <c r="B30">
        <v>10036</v>
      </c>
      <c r="C30" t="s">
        <v>63</v>
      </c>
      <c r="E30" t="s">
        <v>39</v>
      </c>
      <c r="F30" t="s">
        <v>40</v>
      </c>
      <c r="G30" t="s">
        <v>40</v>
      </c>
      <c r="H30" t="s">
        <v>43</v>
      </c>
      <c r="I30" t="s">
        <v>44</v>
      </c>
      <c r="J30">
        <v>888003935693</v>
      </c>
      <c r="K30" s="4">
        <v>888003935693</v>
      </c>
      <c r="L30">
        <v>12476</v>
      </c>
      <c r="M30" t="s">
        <v>81</v>
      </c>
      <c r="N30" t="s">
        <v>70</v>
      </c>
      <c r="T30" t="s">
        <v>82</v>
      </c>
      <c r="U30">
        <v>139897</v>
      </c>
      <c r="V30">
        <v>1</v>
      </c>
      <c r="W30">
        <v>3</v>
      </c>
      <c r="X30" t="s">
        <v>83</v>
      </c>
      <c r="Y30" t="s">
        <v>70</v>
      </c>
      <c r="AC30">
        <v>1</v>
      </c>
      <c r="AD30">
        <v>1.1086E-2</v>
      </c>
      <c r="AE30">
        <v>1.1086E-2</v>
      </c>
      <c r="AF30" t="s">
        <v>41</v>
      </c>
      <c r="AG30">
        <v>1</v>
      </c>
      <c r="AH30">
        <v>1.1086E-2</v>
      </c>
      <c r="AI30" s="3">
        <v>1.1086E-2</v>
      </c>
      <c r="AJ30" t="s">
        <v>42</v>
      </c>
      <c r="AK30">
        <v>0.1</v>
      </c>
      <c r="AL30" s="2">
        <v>9.9774000000000009E-3</v>
      </c>
      <c r="AM30">
        <v>1</v>
      </c>
      <c r="AN30" s="5">
        <v>888003935693</v>
      </c>
      <c r="AO30">
        <f t="shared" si="0"/>
        <v>4.9887000000000004E-3</v>
      </c>
    </row>
    <row r="31" spans="1:41">
      <c r="A31" t="s">
        <v>80</v>
      </c>
      <c r="B31">
        <v>10036</v>
      </c>
      <c r="C31" t="s">
        <v>63</v>
      </c>
      <c r="E31" t="s">
        <v>39</v>
      </c>
      <c r="F31" t="s">
        <v>40</v>
      </c>
      <c r="G31" t="s">
        <v>40</v>
      </c>
      <c r="H31" t="s">
        <v>43</v>
      </c>
      <c r="I31" t="s">
        <v>44</v>
      </c>
      <c r="J31">
        <v>888003935693</v>
      </c>
      <c r="K31" s="4">
        <v>888003935693</v>
      </c>
      <c r="L31">
        <v>12476</v>
      </c>
      <c r="M31" t="s">
        <v>81</v>
      </c>
      <c r="N31" t="s">
        <v>70</v>
      </c>
      <c r="T31" t="s">
        <v>91</v>
      </c>
      <c r="U31">
        <v>139898</v>
      </c>
      <c r="V31">
        <v>1</v>
      </c>
      <c r="W31">
        <v>4</v>
      </c>
      <c r="X31" t="s">
        <v>92</v>
      </c>
      <c r="Y31" t="s">
        <v>70</v>
      </c>
      <c r="AC31">
        <v>3</v>
      </c>
      <c r="AD31">
        <v>0</v>
      </c>
      <c r="AE31">
        <v>0</v>
      </c>
      <c r="AF31" t="s">
        <v>41</v>
      </c>
      <c r="AG31">
        <v>1</v>
      </c>
      <c r="AH31">
        <v>0</v>
      </c>
      <c r="AI31" s="3">
        <v>0</v>
      </c>
      <c r="AJ31" t="s">
        <v>42</v>
      </c>
      <c r="AK31">
        <v>0.1</v>
      </c>
      <c r="AL31" s="2">
        <v>0</v>
      </c>
      <c r="AM31">
        <v>1</v>
      </c>
      <c r="AN31" s="5">
        <v>888003935693</v>
      </c>
      <c r="AO31">
        <f t="shared" si="0"/>
        <v>0</v>
      </c>
    </row>
    <row r="32" spans="1:41">
      <c r="A32" t="s">
        <v>80</v>
      </c>
      <c r="B32">
        <v>10036</v>
      </c>
      <c r="C32" t="s">
        <v>63</v>
      </c>
      <c r="E32" t="s">
        <v>39</v>
      </c>
      <c r="F32" t="s">
        <v>40</v>
      </c>
      <c r="G32" t="s">
        <v>40</v>
      </c>
      <c r="H32" t="s">
        <v>43</v>
      </c>
      <c r="I32" t="s">
        <v>44</v>
      </c>
      <c r="J32">
        <v>888003935693</v>
      </c>
      <c r="K32" s="4">
        <v>888003935693</v>
      </c>
      <c r="L32">
        <v>12476</v>
      </c>
      <c r="M32" t="s">
        <v>81</v>
      </c>
      <c r="N32" t="s">
        <v>70</v>
      </c>
      <c r="T32" t="s">
        <v>91</v>
      </c>
      <c r="U32">
        <v>139898</v>
      </c>
      <c r="V32">
        <v>1</v>
      </c>
      <c r="W32">
        <v>4</v>
      </c>
      <c r="X32" t="s">
        <v>92</v>
      </c>
      <c r="Y32" t="s">
        <v>70</v>
      </c>
      <c r="AC32">
        <v>9</v>
      </c>
      <c r="AD32">
        <v>4.457E-3</v>
      </c>
      <c r="AE32">
        <v>4.0113000000000003E-2</v>
      </c>
      <c r="AF32" t="s">
        <v>41</v>
      </c>
      <c r="AG32">
        <v>1</v>
      </c>
      <c r="AH32">
        <v>4.457E-3</v>
      </c>
      <c r="AI32" s="3">
        <v>4.0113000000000003E-2</v>
      </c>
      <c r="AJ32" t="s">
        <v>42</v>
      </c>
      <c r="AK32">
        <v>0.1</v>
      </c>
      <c r="AL32" s="2">
        <v>3.61017E-2</v>
      </c>
      <c r="AM32">
        <v>1</v>
      </c>
      <c r="AN32" s="5">
        <v>888003935693</v>
      </c>
      <c r="AO32">
        <f t="shared" si="0"/>
        <v>1.805085E-2</v>
      </c>
    </row>
    <row r="33" spans="1:41">
      <c r="A33" t="s">
        <v>80</v>
      </c>
      <c r="B33">
        <v>10036</v>
      </c>
      <c r="C33" t="s">
        <v>63</v>
      </c>
      <c r="E33" t="s">
        <v>39</v>
      </c>
      <c r="F33" t="s">
        <v>40</v>
      </c>
      <c r="G33" t="s">
        <v>40</v>
      </c>
      <c r="H33" t="s">
        <v>43</v>
      </c>
      <c r="I33" t="s">
        <v>44</v>
      </c>
      <c r="J33">
        <v>888003935693</v>
      </c>
      <c r="K33" s="4">
        <v>888003935693</v>
      </c>
      <c r="L33">
        <v>12476</v>
      </c>
      <c r="M33" t="s">
        <v>81</v>
      </c>
      <c r="N33" t="s">
        <v>70</v>
      </c>
      <c r="T33" t="s">
        <v>91</v>
      </c>
      <c r="U33">
        <v>139898</v>
      </c>
      <c r="V33">
        <v>1</v>
      </c>
      <c r="W33">
        <v>4</v>
      </c>
      <c r="X33" t="s">
        <v>92</v>
      </c>
      <c r="Y33" t="s">
        <v>70</v>
      </c>
      <c r="AC33">
        <v>2</v>
      </c>
      <c r="AD33">
        <v>4.8869999999999999E-3</v>
      </c>
      <c r="AE33">
        <v>9.7739999999999997E-3</v>
      </c>
      <c r="AF33" t="s">
        <v>41</v>
      </c>
      <c r="AG33">
        <v>1</v>
      </c>
      <c r="AH33">
        <v>4.8869999999999999E-3</v>
      </c>
      <c r="AI33" s="3">
        <v>9.7739999999999997E-3</v>
      </c>
      <c r="AJ33" t="s">
        <v>42</v>
      </c>
      <c r="AK33">
        <v>0.1</v>
      </c>
      <c r="AL33" s="2">
        <v>8.7965999999999999E-3</v>
      </c>
      <c r="AM33">
        <v>1</v>
      </c>
      <c r="AN33" s="5">
        <v>888003935693</v>
      </c>
      <c r="AO33">
        <f t="shared" si="0"/>
        <v>4.3983E-3</v>
      </c>
    </row>
    <row r="34" spans="1:41">
      <c r="A34" t="s">
        <v>80</v>
      </c>
      <c r="B34">
        <v>10036</v>
      </c>
      <c r="C34" t="s">
        <v>63</v>
      </c>
      <c r="E34" t="s">
        <v>39</v>
      </c>
      <c r="F34" t="s">
        <v>40</v>
      </c>
      <c r="G34" t="s">
        <v>40</v>
      </c>
      <c r="H34" t="s">
        <v>43</v>
      </c>
      <c r="I34" t="s">
        <v>44</v>
      </c>
      <c r="J34">
        <v>888003935693</v>
      </c>
      <c r="K34" s="4">
        <v>888003935693</v>
      </c>
      <c r="L34">
        <v>12476</v>
      </c>
      <c r="M34" t="s">
        <v>81</v>
      </c>
      <c r="N34" t="s">
        <v>70</v>
      </c>
      <c r="T34" t="s">
        <v>91</v>
      </c>
      <c r="U34">
        <v>139898</v>
      </c>
      <c r="V34">
        <v>1</v>
      </c>
      <c r="W34">
        <v>4</v>
      </c>
      <c r="X34" t="s">
        <v>92</v>
      </c>
      <c r="Y34" t="s">
        <v>70</v>
      </c>
      <c r="AC34">
        <v>12</v>
      </c>
      <c r="AD34">
        <v>4.9519999999999998E-3</v>
      </c>
      <c r="AE34">
        <v>5.9423999999999998E-2</v>
      </c>
      <c r="AF34" t="s">
        <v>41</v>
      </c>
      <c r="AG34">
        <v>1</v>
      </c>
      <c r="AH34">
        <v>4.9519999999999998E-3</v>
      </c>
      <c r="AI34" s="3">
        <v>5.9423999999999998E-2</v>
      </c>
      <c r="AJ34" t="s">
        <v>42</v>
      </c>
      <c r="AK34">
        <v>0.1</v>
      </c>
      <c r="AL34" s="2">
        <v>5.3481599999999997E-2</v>
      </c>
      <c r="AM34">
        <v>1</v>
      </c>
      <c r="AN34" s="5">
        <v>888003935693</v>
      </c>
      <c r="AO34">
        <f t="shared" si="0"/>
        <v>2.6740799999999999E-2</v>
      </c>
    </row>
    <row r="35" spans="1:41">
      <c r="A35" t="s">
        <v>80</v>
      </c>
      <c r="B35">
        <v>10036</v>
      </c>
      <c r="C35" t="s">
        <v>63</v>
      </c>
      <c r="E35" t="s">
        <v>39</v>
      </c>
      <c r="F35" t="s">
        <v>40</v>
      </c>
      <c r="G35" t="s">
        <v>40</v>
      </c>
      <c r="H35" t="s">
        <v>43</v>
      </c>
      <c r="I35" t="s">
        <v>44</v>
      </c>
      <c r="J35">
        <v>888003935693</v>
      </c>
      <c r="K35" s="4">
        <v>888003935693</v>
      </c>
      <c r="L35">
        <v>12476</v>
      </c>
      <c r="M35" t="s">
        <v>81</v>
      </c>
      <c r="N35" t="s">
        <v>70</v>
      </c>
      <c r="T35" t="s">
        <v>91</v>
      </c>
      <c r="U35">
        <v>139898</v>
      </c>
      <c r="V35">
        <v>1</v>
      </c>
      <c r="W35">
        <v>4</v>
      </c>
      <c r="X35" t="s">
        <v>92</v>
      </c>
      <c r="Y35" t="s">
        <v>70</v>
      </c>
      <c r="AC35">
        <v>1</v>
      </c>
      <c r="AD35">
        <v>5.1479999999999998E-3</v>
      </c>
      <c r="AE35">
        <v>5.1479999999999998E-3</v>
      </c>
      <c r="AF35" t="s">
        <v>41</v>
      </c>
      <c r="AG35">
        <v>1</v>
      </c>
      <c r="AH35">
        <v>5.1479999999999998E-3</v>
      </c>
      <c r="AI35" s="3">
        <v>5.1479999999999998E-3</v>
      </c>
      <c r="AJ35" t="s">
        <v>42</v>
      </c>
      <c r="AK35">
        <v>0.1</v>
      </c>
      <c r="AL35" s="2">
        <v>4.6331999999999996E-3</v>
      </c>
      <c r="AM35">
        <v>1</v>
      </c>
      <c r="AN35" s="5">
        <v>888003935693</v>
      </c>
      <c r="AO35">
        <f t="shared" si="0"/>
        <v>2.3165999999999998E-3</v>
      </c>
    </row>
    <row r="36" spans="1:41">
      <c r="A36" t="s">
        <v>80</v>
      </c>
      <c r="B36">
        <v>10036</v>
      </c>
      <c r="C36" t="s">
        <v>63</v>
      </c>
      <c r="E36" t="s">
        <v>39</v>
      </c>
      <c r="F36" t="s">
        <v>40</v>
      </c>
      <c r="G36" t="s">
        <v>40</v>
      </c>
      <c r="H36" t="s">
        <v>43</v>
      </c>
      <c r="I36" t="s">
        <v>44</v>
      </c>
      <c r="J36">
        <v>888003935693</v>
      </c>
      <c r="K36" s="4">
        <v>888003935693</v>
      </c>
      <c r="L36">
        <v>12476</v>
      </c>
      <c r="M36" t="s">
        <v>81</v>
      </c>
      <c r="N36" t="s">
        <v>70</v>
      </c>
      <c r="T36" t="s">
        <v>91</v>
      </c>
      <c r="U36">
        <v>139898</v>
      </c>
      <c r="V36">
        <v>1</v>
      </c>
      <c r="W36">
        <v>4</v>
      </c>
      <c r="X36" t="s">
        <v>92</v>
      </c>
      <c r="Y36" t="s">
        <v>70</v>
      </c>
      <c r="AC36">
        <v>3</v>
      </c>
      <c r="AD36">
        <v>8.9130000000000008E-3</v>
      </c>
      <c r="AE36">
        <v>2.6738999999999999E-2</v>
      </c>
      <c r="AF36" t="s">
        <v>41</v>
      </c>
      <c r="AG36">
        <v>1</v>
      </c>
      <c r="AH36">
        <v>8.9130000000000008E-3</v>
      </c>
      <c r="AI36" s="3">
        <v>2.6738999999999999E-2</v>
      </c>
      <c r="AJ36" t="s">
        <v>42</v>
      </c>
      <c r="AK36">
        <v>0.1</v>
      </c>
      <c r="AL36" s="2">
        <v>2.4065099999999999E-2</v>
      </c>
      <c r="AM36">
        <v>1</v>
      </c>
      <c r="AN36" s="5">
        <v>888003935693</v>
      </c>
      <c r="AO36">
        <f t="shared" si="0"/>
        <v>1.2032549999999999E-2</v>
      </c>
    </row>
    <row r="37" spans="1:41">
      <c r="A37" t="s">
        <v>80</v>
      </c>
      <c r="B37">
        <v>10036</v>
      </c>
      <c r="C37" t="s">
        <v>63</v>
      </c>
      <c r="E37" t="s">
        <v>39</v>
      </c>
      <c r="F37" t="s">
        <v>40</v>
      </c>
      <c r="G37" t="s">
        <v>40</v>
      </c>
      <c r="H37" t="s">
        <v>43</v>
      </c>
      <c r="I37" t="s">
        <v>44</v>
      </c>
      <c r="J37">
        <v>888003935693</v>
      </c>
      <c r="K37" s="4">
        <v>888003935693</v>
      </c>
      <c r="L37">
        <v>12476</v>
      </c>
      <c r="M37" t="s">
        <v>81</v>
      </c>
      <c r="N37" t="s">
        <v>70</v>
      </c>
      <c r="T37" t="s">
        <v>91</v>
      </c>
      <c r="U37">
        <v>139898</v>
      </c>
      <c r="V37">
        <v>1</v>
      </c>
      <c r="W37">
        <v>4</v>
      </c>
      <c r="X37" t="s">
        <v>92</v>
      </c>
      <c r="Y37" t="s">
        <v>70</v>
      </c>
      <c r="AC37">
        <v>22</v>
      </c>
      <c r="AD37">
        <v>9.0139999999999994E-3</v>
      </c>
      <c r="AE37">
        <v>0.19830800000000001</v>
      </c>
      <c r="AF37" t="s">
        <v>41</v>
      </c>
      <c r="AG37">
        <v>1</v>
      </c>
      <c r="AH37">
        <v>9.0139999999999994E-3</v>
      </c>
      <c r="AI37" s="3">
        <v>0.19830800000000001</v>
      </c>
      <c r="AJ37" t="s">
        <v>42</v>
      </c>
      <c r="AK37">
        <v>0.1</v>
      </c>
      <c r="AL37" s="2">
        <v>0.1784772</v>
      </c>
      <c r="AM37">
        <v>1</v>
      </c>
      <c r="AN37" s="5">
        <v>888003935693</v>
      </c>
      <c r="AO37">
        <f t="shared" si="0"/>
        <v>8.9238600000000001E-2</v>
      </c>
    </row>
    <row r="38" spans="1:41">
      <c r="A38" t="s">
        <v>80</v>
      </c>
      <c r="B38">
        <v>10036</v>
      </c>
      <c r="C38" t="s">
        <v>63</v>
      </c>
      <c r="E38" t="s">
        <v>39</v>
      </c>
      <c r="F38" t="s">
        <v>40</v>
      </c>
      <c r="G38" t="s">
        <v>40</v>
      </c>
      <c r="H38" t="s">
        <v>43</v>
      </c>
      <c r="I38" t="s">
        <v>44</v>
      </c>
      <c r="J38">
        <v>888003935693</v>
      </c>
      <c r="K38" s="4">
        <v>888003935693</v>
      </c>
      <c r="L38">
        <v>12476</v>
      </c>
      <c r="M38" t="s">
        <v>81</v>
      </c>
      <c r="N38" t="s">
        <v>70</v>
      </c>
      <c r="T38" t="s">
        <v>84</v>
      </c>
      <c r="U38">
        <v>139900</v>
      </c>
      <c r="V38">
        <v>1</v>
      </c>
      <c r="W38">
        <v>6</v>
      </c>
      <c r="X38" t="s">
        <v>72</v>
      </c>
      <c r="Y38" t="s">
        <v>70</v>
      </c>
      <c r="AC38">
        <v>5</v>
      </c>
      <c r="AD38">
        <v>0</v>
      </c>
      <c r="AE38">
        <v>0</v>
      </c>
      <c r="AF38" t="s">
        <v>41</v>
      </c>
      <c r="AG38">
        <v>1</v>
      </c>
      <c r="AH38">
        <v>0</v>
      </c>
      <c r="AI38" s="3">
        <v>0</v>
      </c>
      <c r="AJ38" t="s">
        <v>42</v>
      </c>
      <c r="AK38">
        <v>0.1</v>
      </c>
      <c r="AL38" s="2">
        <v>0</v>
      </c>
      <c r="AM38">
        <v>1</v>
      </c>
      <c r="AN38" s="5">
        <v>888003935693</v>
      </c>
      <c r="AO38">
        <f t="shared" si="0"/>
        <v>0</v>
      </c>
    </row>
    <row r="39" spans="1:41">
      <c r="A39" t="s">
        <v>80</v>
      </c>
      <c r="B39">
        <v>10036</v>
      </c>
      <c r="C39" t="s">
        <v>63</v>
      </c>
      <c r="E39" t="s">
        <v>39</v>
      </c>
      <c r="F39" t="s">
        <v>40</v>
      </c>
      <c r="G39" t="s">
        <v>40</v>
      </c>
      <c r="H39" t="s">
        <v>43</v>
      </c>
      <c r="I39" t="s">
        <v>44</v>
      </c>
      <c r="J39">
        <v>888003935693</v>
      </c>
      <c r="K39" s="4">
        <v>888003935693</v>
      </c>
      <c r="L39">
        <v>12476</v>
      </c>
      <c r="M39" t="s">
        <v>81</v>
      </c>
      <c r="N39" t="s">
        <v>70</v>
      </c>
      <c r="T39" t="s">
        <v>84</v>
      </c>
      <c r="U39">
        <v>139900</v>
      </c>
      <c r="V39">
        <v>1</v>
      </c>
      <c r="W39">
        <v>6</v>
      </c>
      <c r="X39" t="s">
        <v>72</v>
      </c>
      <c r="Y39" t="s">
        <v>70</v>
      </c>
      <c r="AC39">
        <v>1</v>
      </c>
      <c r="AD39">
        <v>2.0409999999999998E-3</v>
      </c>
      <c r="AE39">
        <v>2.0409999999999998E-3</v>
      </c>
      <c r="AF39" t="s">
        <v>41</v>
      </c>
      <c r="AG39">
        <v>1</v>
      </c>
      <c r="AH39">
        <v>2.0409999999999998E-3</v>
      </c>
      <c r="AI39" s="3">
        <v>2.0409999999999998E-3</v>
      </c>
      <c r="AJ39" t="s">
        <v>42</v>
      </c>
      <c r="AK39">
        <v>0.1</v>
      </c>
      <c r="AL39" s="2">
        <v>1.8369E-3</v>
      </c>
      <c r="AM39">
        <v>1</v>
      </c>
      <c r="AN39" s="5">
        <v>888003935693</v>
      </c>
      <c r="AO39">
        <f t="shared" si="0"/>
        <v>9.1845000000000002E-4</v>
      </c>
    </row>
    <row r="40" spans="1:41">
      <c r="A40" t="s">
        <v>80</v>
      </c>
      <c r="B40">
        <v>10036</v>
      </c>
      <c r="C40" t="s">
        <v>63</v>
      </c>
      <c r="E40" t="s">
        <v>39</v>
      </c>
      <c r="F40" t="s">
        <v>40</v>
      </c>
      <c r="G40" t="s">
        <v>40</v>
      </c>
      <c r="H40" t="s">
        <v>43</v>
      </c>
      <c r="I40" t="s">
        <v>44</v>
      </c>
      <c r="J40">
        <v>888003935693</v>
      </c>
      <c r="K40" s="4">
        <v>888003935693</v>
      </c>
      <c r="L40">
        <v>12476</v>
      </c>
      <c r="M40" t="s">
        <v>81</v>
      </c>
      <c r="N40" t="s">
        <v>70</v>
      </c>
      <c r="T40" t="s">
        <v>84</v>
      </c>
      <c r="U40">
        <v>139900</v>
      </c>
      <c r="V40">
        <v>1</v>
      </c>
      <c r="W40">
        <v>6</v>
      </c>
      <c r="X40" t="s">
        <v>72</v>
      </c>
      <c r="Y40" t="s">
        <v>70</v>
      </c>
      <c r="AC40">
        <v>8</v>
      </c>
      <c r="AD40">
        <v>4.2789999999999998E-3</v>
      </c>
      <c r="AE40">
        <v>3.4231999999999999E-2</v>
      </c>
      <c r="AF40" t="s">
        <v>41</v>
      </c>
      <c r="AG40">
        <v>1</v>
      </c>
      <c r="AH40">
        <v>4.2789999999999998E-3</v>
      </c>
      <c r="AI40" s="3">
        <v>3.4231999999999999E-2</v>
      </c>
      <c r="AJ40" t="s">
        <v>42</v>
      </c>
      <c r="AK40">
        <v>0.1</v>
      </c>
      <c r="AL40" s="2">
        <v>3.0808800000000001E-2</v>
      </c>
      <c r="AM40">
        <v>1</v>
      </c>
      <c r="AN40" s="5">
        <v>888003935693</v>
      </c>
      <c r="AO40">
        <f t="shared" si="0"/>
        <v>1.54044E-2</v>
      </c>
    </row>
    <row r="41" spans="1:41">
      <c r="A41" t="s">
        <v>80</v>
      </c>
      <c r="B41">
        <v>10036</v>
      </c>
      <c r="C41" t="s">
        <v>63</v>
      </c>
      <c r="E41" t="s">
        <v>39</v>
      </c>
      <c r="F41" t="s">
        <v>40</v>
      </c>
      <c r="G41" t="s">
        <v>40</v>
      </c>
      <c r="H41" t="s">
        <v>43</v>
      </c>
      <c r="I41" t="s">
        <v>44</v>
      </c>
      <c r="J41">
        <v>888003935693</v>
      </c>
      <c r="K41" s="4">
        <v>888003935693</v>
      </c>
      <c r="L41">
        <v>12476</v>
      </c>
      <c r="M41" t="s">
        <v>81</v>
      </c>
      <c r="N41" t="s">
        <v>70</v>
      </c>
      <c r="T41" t="s">
        <v>84</v>
      </c>
      <c r="U41">
        <v>139900</v>
      </c>
      <c r="V41">
        <v>1</v>
      </c>
      <c r="W41">
        <v>6</v>
      </c>
      <c r="X41" t="s">
        <v>72</v>
      </c>
      <c r="Y41" t="s">
        <v>70</v>
      </c>
      <c r="AC41">
        <v>21</v>
      </c>
      <c r="AD41">
        <v>4.457E-3</v>
      </c>
      <c r="AE41">
        <v>9.3597E-2</v>
      </c>
      <c r="AF41" t="s">
        <v>41</v>
      </c>
      <c r="AG41">
        <v>1</v>
      </c>
      <c r="AH41">
        <v>4.457E-3</v>
      </c>
      <c r="AI41" s="3">
        <v>9.3597E-2</v>
      </c>
      <c r="AJ41" t="s">
        <v>42</v>
      </c>
      <c r="AK41">
        <v>0.1</v>
      </c>
      <c r="AL41" s="2">
        <v>8.4237300000000001E-2</v>
      </c>
      <c r="AM41">
        <v>1</v>
      </c>
      <c r="AN41" s="5">
        <v>888003935693</v>
      </c>
      <c r="AO41">
        <f t="shared" si="0"/>
        <v>4.2118650000000001E-2</v>
      </c>
    </row>
    <row r="42" spans="1:41">
      <c r="A42" t="s">
        <v>80</v>
      </c>
      <c r="B42">
        <v>10036</v>
      </c>
      <c r="C42" t="s">
        <v>63</v>
      </c>
      <c r="E42" t="s">
        <v>39</v>
      </c>
      <c r="F42" t="s">
        <v>40</v>
      </c>
      <c r="G42" t="s">
        <v>40</v>
      </c>
      <c r="H42" t="s">
        <v>43</v>
      </c>
      <c r="I42" t="s">
        <v>44</v>
      </c>
      <c r="J42">
        <v>888003935693</v>
      </c>
      <c r="K42" s="4">
        <v>888003935693</v>
      </c>
      <c r="L42">
        <v>12476</v>
      </c>
      <c r="M42" t="s">
        <v>81</v>
      </c>
      <c r="N42" t="s">
        <v>70</v>
      </c>
      <c r="T42" t="s">
        <v>84</v>
      </c>
      <c r="U42">
        <v>139900</v>
      </c>
      <c r="V42">
        <v>1</v>
      </c>
      <c r="W42">
        <v>6</v>
      </c>
      <c r="X42" t="s">
        <v>72</v>
      </c>
      <c r="Y42" t="s">
        <v>70</v>
      </c>
      <c r="AC42">
        <v>2</v>
      </c>
      <c r="AD42">
        <v>4.8869999999999999E-3</v>
      </c>
      <c r="AE42">
        <v>9.7739999999999997E-3</v>
      </c>
      <c r="AF42" t="s">
        <v>41</v>
      </c>
      <c r="AG42">
        <v>1</v>
      </c>
      <c r="AH42">
        <v>4.8869999999999999E-3</v>
      </c>
      <c r="AI42" s="3">
        <v>9.7739999999999997E-3</v>
      </c>
      <c r="AJ42" t="s">
        <v>42</v>
      </c>
      <c r="AK42">
        <v>0.1</v>
      </c>
      <c r="AL42" s="2">
        <v>8.7965999999999999E-3</v>
      </c>
      <c r="AM42">
        <v>1</v>
      </c>
      <c r="AN42" s="5">
        <v>888003935693</v>
      </c>
      <c r="AO42">
        <f t="shared" si="0"/>
        <v>4.3983E-3</v>
      </c>
    </row>
    <row r="43" spans="1:41">
      <c r="A43" t="s">
        <v>80</v>
      </c>
      <c r="B43">
        <v>10036</v>
      </c>
      <c r="C43" t="s">
        <v>63</v>
      </c>
      <c r="E43" t="s">
        <v>39</v>
      </c>
      <c r="F43" t="s">
        <v>40</v>
      </c>
      <c r="G43" t="s">
        <v>40</v>
      </c>
      <c r="H43" t="s">
        <v>43</v>
      </c>
      <c r="I43" t="s">
        <v>44</v>
      </c>
      <c r="J43">
        <v>888003935693</v>
      </c>
      <c r="K43" s="4">
        <v>888003935693</v>
      </c>
      <c r="L43">
        <v>12476</v>
      </c>
      <c r="M43" t="s">
        <v>81</v>
      </c>
      <c r="N43" t="s">
        <v>70</v>
      </c>
      <c r="T43" t="s">
        <v>84</v>
      </c>
      <c r="U43">
        <v>139900</v>
      </c>
      <c r="V43">
        <v>1</v>
      </c>
      <c r="W43">
        <v>6</v>
      </c>
      <c r="X43" t="s">
        <v>72</v>
      </c>
      <c r="Y43" t="s">
        <v>70</v>
      </c>
      <c r="AC43">
        <v>45</v>
      </c>
      <c r="AD43">
        <v>4.9519999999999998E-3</v>
      </c>
      <c r="AE43">
        <v>0.22284000000000001</v>
      </c>
      <c r="AF43" t="s">
        <v>41</v>
      </c>
      <c r="AG43">
        <v>1</v>
      </c>
      <c r="AH43">
        <v>4.9519999999999998E-3</v>
      </c>
      <c r="AI43" s="3">
        <v>0.22284000000000001</v>
      </c>
      <c r="AJ43" t="s">
        <v>42</v>
      </c>
      <c r="AK43">
        <v>0.1</v>
      </c>
      <c r="AL43" s="2">
        <v>0.20055600000000001</v>
      </c>
      <c r="AM43">
        <v>1</v>
      </c>
      <c r="AN43" s="5">
        <v>888003935693</v>
      </c>
      <c r="AO43">
        <f t="shared" si="0"/>
        <v>0.10027800000000001</v>
      </c>
    </row>
    <row r="44" spans="1:41">
      <c r="A44" t="s">
        <v>80</v>
      </c>
      <c r="B44">
        <v>10036</v>
      </c>
      <c r="C44" t="s">
        <v>63</v>
      </c>
      <c r="E44" t="s">
        <v>39</v>
      </c>
      <c r="F44" t="s">
        <v>40</v>
      </c>
      <c r="G44" t="s">
        <v>40</v>
      </c>
      <c r="H44" t="s">
        <v>43</v>
      </c>
      <c r="I44" t="s">
        <v>44</v>
      </c>
      <c r="J44">
        <v>888003935693</v>
      </c>
      <c r="K44" s="4">
        <v>888003935693</v>
      </c>
      <c r="L44">
        <v>12476</v>
      </c>
      <c r="M44" t="s">
        <v>81</v>
      </c>
      <c r="N44" t="s">
        <v>70</v>
      </c>
      <c r="T44" t="s">
        <v>84</v>
      </c>
      <c r="U44">
        <v>139900</v>
      </c>
      <c r="V44">
        <v>1</v>
      </c>
      <c r="W44">
        <v>6</v>
      </c>
      <c r="X44" t="s">
        <v>72</v>
      </c>
      <c r="Y44" t="s">
        <v>70</v>
      </c>
      <c r="AC44">
        <v>9</v>
      </c>
      <c r="AD44">
        <v>5.1479999999999998E-3</v>
      </c>
      <c r="AE44">
        <v>4.6331999999999998E-2</v>
      </c>
      <c r="AF44" t="s">
        <v>41</v>
      </c>
      <c r="AG44">
        <v>1</v>
      </c>
      <c r="AH44">
        <v>5.1479999999999998E-3</v>
      </c>
      <c r="AI44" s="3">
        <v>4.6331999999999998E-2</v>
      </c>
      <c r="AJ44" t="s">
        <v>42</v>
      </c>
      <c r="AK44">
        <v>0.1</v>
      </c>
      <c r="AL44" s="2">
        <v>4.1698800000000001E-2</v>
      </c>
      <c r="AM44">
        <v>1</v>
      </c>
      <c r="AN44" s="5">
        <v>888003935693</v>
      </c>
      <c r="AO44">
        <f t="shared" si="0"/>
        <v>2.0849400000000001E-2</v>
      </c>
    </row>
    <row r="45" spans="1:41">
      <c r="A45" t="s">
        <v>80</v>
      </c>
      <c r="B45">
        <v>10036</v>
      </c>
      <c r="C45" t="s">
        <v>63</v>
      </c>
      <c r="E45" t="s">
        <v>39</v>
      </c>
      <c r="F45" t="s">
        <v>40</v>
      </c>
      <c r="G45" t="s">
        <v>40</v>
      </c>
      <c r="H45" t="s">
        <v>43</v>
      </c>
      <c r="I45" t="s">
        <v>44</v>
      </c>
      <c r="J45">
        <v>888003935693</v>
      </c>
      <c r="K45" s="4">
        <v>888003935693</v>
      </c>
      <c r="L45">
        <v>12476</v>
      </c>
      <c r="M45" t="s">
        <v>81</v>
      </c>
      <c r="N45" t="s">
        <v>70</v>
      </c>
      <c r="T45" t="s">
        <v>84</v>
      </c>
      <c r="U45">
        <v>139900</v>
      </c>
      <c r="V45">
        <v>1</v>
      </c>
      <c r="W45">
        <v>6</v>
      </c>
      <c r="X45" t="s">
        <v>72</v>
      </c>
      <c r="Y45" t="s">
        <v>70</v>
      </c>
      <c r="AC45">
        <v>1</v>
      </c>
      <c r="AD45">
        <v>6.0600000000000003E-3</v>
      </c>
      <c r="AE45">
        <v>6.0600000000000003E-3</v>
      </c>
      <c r="AF45" t="s">
        <v>41</v>
      </c>
      <c r="AG45">
        <v>1</v>
      </c>
      <c r="AH45">
        <v>6.0600000000000003E-3</v>
      </c>
      <c r="AI45" s="3">
        <v>6.0600000000000003E-3</v>
      </c>
      <c r="AJ45" t="s">
        <v>42</v>
      </c>
      <c r="AK45">
        <v>0.1</v>
      </c>
      <c r="AL45" s="2">
        <v>5.4539999999999996E-3</v>
      </c>
      <c r="AM45">
        <v>1</v>
      </c>
      <c r="AN45" s="5">
        <v>888003935693</v>
      </c>
      <c r="AO45">
        <f t="shared" si="0"/>
        <v>2.7269999999999998E-3</v>
      </c>
    </row>
    <row r="46" spans="1:41">
      <c r="A46" t="s">
        <v>80</v>
      </c>
      <c r="B46">
        <v>10036</v>
      </c>
      <c r="C46" t="s">
        <v>63</v>
      </c>
      <c r="E46" t="s">
        <v>39</v>
      </c>
      <c r="F46" t="s">
        <v>40</v>
      </c>
      <c r="G46" t="s">
        <v>40</v>
      </c>
      <c r="H46" t="s">
        <v>43</v>
      </c>
      <c r="I46" t="s">
        <v>44</v>
      </c>
      <c r="J46">
        <v>888003935693</v>
      </c>
      <c r="K46" s="4">
        <v>888003935693</v>
      </c>
      <c r="L46">
        <v>12476</v>
      </c>
      <c r="M46" t="s">
        <v>81</v>
      </c>
      <c r="N46" t="s">
        <v>70</v>
      </c>
      <c r="T46" t="s">
        <v>84</v>
      </c>
      <c r="U46">
        <v>139900</v>
      </c>
      <c r="V46">
        <v>1</v>
      </c>
      <c r="W46">
        <v>6</v>
      </c>
      <c r="X46" t="s">
        <v>72</v>
      </c>
      <c r="Y46" t="s">
        <v>70</v>
      </c>
      <c r="AC46">
        <v>1</v>
      </c>
      <c r="AD46">
        <v>8.7309999999999992E-3</v>
      </c>
      <c r="AE46">
        <v>8.7309999999999992E-3</v>
      </c>
      <c r="AF46" t="s">
        <v>41</v>
      </c>
      <c r="AG46">
        <v>1</v>
      </c>
      <c r="AH46">
        <v>8.7309999999999992E-3</v>
      </c>
      <c r="AI46" s="3">
        <v>8.7309999999999992E-3</v>
      </c>
      <c r="AJ46" t="s">
        <v>42</v>
      </c>
      <c r="AK46">
        <v>0.1</v>
      </c>
      <c r="AL46" s="2">
        <v>7.8578999999999993E-3</v>
      </c>
      <c r="AM46">
        <v>1</v>
      </c>
      <c r="AN46" s="5">
        <v>888003935693</v>
      </c>
      <c r="AO46">
        <f t="shared" si="0"/>
        <v>3.9289499999999996E-3</v>
      </c>
    </row>
    <row r="47" spans="1:41">
      <c r="A47" t="s">
        <v>80</v>
      </c>
      <c r="B47">
        <v>10036</v>
      </c>
      <c r="C47" t="s">
        <v>63</v>
      </c>
      <c r="E47" t="s">
        <v>39</v>
      </c>
      <c r="F47" t="s">
        <v>40</v>
      </c>
      <c r="G47" t="s">
        <v>40</v>
      </c>
      <c r="H47" t="s">
        <v>43</v>
      </c>
      <c r="I47" t="s">
        <v>44</v>
      </c>
      <c r="J47">
        <v>888003935693</v>
      </c>
      <c r="K47" s="4">
        <v>888003935693</v>
      </c>
      <c r="L47">
        <v>12476</v>
      </c>
      <c r="M47" t="s">
        <v>81</v>
      </c>
      <c r="N47" t="s">
        <v>70</v>
      </c>
      <c r="T47" t="s">
        <v>84</v>
      </c>
      <c r="U47">
        <v>139900</v>
      </c>
      <c r="V47">
        <v>1</v>
      </c>
      <c r="W47">
        <v>6</v>
      </c>
      <c r="X47" t="s">
        <v>72</v>
      </c>
      <c r="Y47" t="s">
        <v>70</v>
      </c>
      <c r="AC47">
        <v>5</v>
      </c>
      <c r="AD47">
        <v>8.9130000000000008E-3</v>
      </c>
      <c r="AE47">
        <v>4.4565E-2</v>
      </c>
      <c r="AF47" t="s">
        <v>41</v>
      </c>
      <c r="AG47">
        <v>1</v>
      </c>
      <c r="AH47">
        <v>8.9130000000000008E-3</v>
      </c>
      <c r="AI47" s="3">
        <v>4.4565E-2</v>
      </c>
      <c r="AJ47" t="s">
        <v>42</v>
      </c>
      <c r="AK47">
        <v>0.1</v>
      </c>
      <c r="AL47" s="2">
        <v>4.0108499999999998E-2</v>
      </c>
      <c r="AM47">
        <v>1</v>
      </c>
      <c r="AN47" s="5">
        <v>888003935693</v>
      </c>
      <c r="AO47">
        <f t="shared" si="0"/>
        <v>2.0054249999999999E-2</v>
      </c>
    </row>
    <row r="48" spans="1:41">
      <c r="A48" t="s">
        <v>80</v>
      </c>
      <c r="B48">
        <v>10036</v>
      </c>
      <c r="C48" t="s">
        <v>63</v>
      </c>
      <c r="E48" t="s">
        <v>39</v>
      </c>
      <c r="F48" t="s">
        <v>40</v>
      </c>
      <c r="G48" t="s">
        <v>40</v>
      </c>
      <c r="H48" t="s">
        <v>43</v>
      </c>
      <c r="I48" t="s">
        <v>44</v>
      </c>
      <c r="J48">
        <v>888003935693</v>
      </c>
      <c r="K48" s="4">
        <v>888003935693</v>
      </c>
      <c r="L48">
        <v>12476</v>
      </c>
      <c r="M48" t="s">
        <v>81</v>
      </c>
      <c r="N48" t="s">
        <v>70</v>
      </c>
      <c r="T48" t="s">
        <v>84</v>
      </c>
      <c r="U48">
        <v>139900</v>
      </c>
      <c r="V48">
        <v>1</v>
      </c>
      <c r="W48">
        <v>6</v>
      </c>
      <c r="X48" t="s">
        <v>72</v>
      </c>
      <c r="Y48" t="s">
        <v>70</v>
      </c>
      <c r="AC48">
        <v>1</v>
      </c>
      <c r="AD48">
        <v>8.9650000000000007E-3</v>
      </c>
      <c r="AE48">
        <v>8.9650000000000007E-3</v>
      </c>
      <c r="AF48" t="s">
        <v>41</v>
      </c>
      <c r="AG48">
        <v>1</v>
      </c>
      <c r="AH48">
        <v>8.9650000000000007E-3</v>
      </c>
      <c r="AI48" s="3">
        <v>8.9650000000000007E-3</v>
      </c>
      <c r="AJ48" t="s">
        <v>42</v>
      </c>
      <c r="AK48">
        <v>0.1</v>
      </c>
      <c r="AL48" s="2">
        <v>8.0684999999999993E-3</v>
      </c>
      <c r="AM48">
        <v>1</v>
      </c>
      <c r="AN48" s="5">
        <v>888003935693</v>
      </c>
      <c r="AO48">
        <f t="shared" si="0"/>
        <v>4.0342499999999996E-3</v>
      </c>
    </row>
    <row r="49" spans="1:41">
      <c r="A49" t="s">
        <v>80</v>
      </c>
      <c r="B49">
        <v>10036</v>
      </c>
      <c r="C49" t="s">
        <v>63</v>
      </c>
      <c r="E49" t="s">
        <v>39</v>
      </c>
      <c r="F49" t="s">
        <v>40</v>
      </c>
      <c r="G49" t="s">
        <v>40</v>
      </c>
      <c r="H49" t="s">
        <v>43</v>
      </c>
      <c r="I49" t="s">
        <v>44</v>
      </c>
      <c r="J49">
        <v>888003935693</v>
      </c>
      <c r="K49" s="4">
        <v>888003935693</v>
      </c>
      <c r="L49">
        <v>12476</v>
      </c>
      <c r="M49" t="s">
        <v>81</v>
      </c>
      <c r="N49" t="s">
        <v>70</v>
      </c>
      <c r="T49" t="s">
        <v>84</v>
      </c>
      <c r="U49">
        <v>139900</v>
      </c>
      <c r="V49">
        <v>1</v>
      </c>
      <c r="W49">
        <v>6</v>
      </c>
      <c r="X49" t="s">
        <v>72</v>
      </c>
      <c r="Y49" t="s">
        <v>70</v>
      </c>
      <c r="AC49">
        <v>60</v>
      </c>
      <c r="AD49">
        <v>9.0139999999999994E-3</v>
      </c>
      <c r="AE49">
        <v>0.54083999999999999</v>
      </c>
      <c r="AF49" t="s">
        <v>41</v>
      </c>
      <c r="AG49">
        <v>1</v>
      </c>
      <c r="AH49">
        <v>9.0139999999999994E-3</v>
      </c>
      <c r="AI49" s="3">
        <v>0.54083999999999999</v>
      </c>
      <c r="AJ49" t="s">
        <v>42</v>
      </c>
      <c r="AK49">
        <v>0.1</v>
      </c>
      <c r="AL49" s="2">
        <v>0.48675600000000002</v>
      </c>
      <c r="AM49">
        <v>1</v>
      </c>
      <c r="AN49" s="5">
        <v>888003935693</v>
      </c>
      <c r="AO49">
        <f t="shared" si="0"/>
        <v>0.24337800000000001</v>
      </c>
    </row>
    <row r="50" spans="1:41">
      <c r="A50" t="s">
        <v>80</v>
      </c>
      <c r="B50">
        <v>10036</v>
      </c>
      <c r="C50" t="s">
        <v>63</v>
      </c>
      <c r="E50" t="s">
        <v>39</v>
      </c>
      <c r="F50" t="s">
        <v>40</v>
      </c>
      <c r="G50" t="s">
        <v>40</v>
      </c>
      <c r="H50" t="s">
        <v>43</v>
      </c>
      <c r="I50" t="s">
        <v>44</v>
      </c>
      <c r="J50">
        <v>888003935693</v>
      </c>
      <c r="K50" s="4">
        <v>888003935693</v>
      </c>
      <c r="L50">
        <v>12476</v>
      </c>
      <c r="M50" t="s">
        <v>81</v>
      </c>
      <c r="N50" t="s">
        <v>70</v>
      </c>
      <c r="T50" t="s">
        <v>84</v>
      </c>
      <c r="U50">
        <v>139900</v>
      </c>
      <c r="V50">
        <v>1</v>
      </c>
      <c r="W50">
        <v>6</v>
      </c>
      <c r="X50" t="s">
        <v>72</v>
      </c>
      <c r="Y50" t="s">
        <v>70</v>
      </c>
      <c r="AC50">
        <v>1</v>
      </c>
      <c r="AD50">
        <v>9.8560000000000002E-3</v>
      </c>
      <c r="AE50">
        <v>9.8560000000000002E-3</v>
      </c>
      <c r="AF50" t="s">
        <v>41</v>
      </c>
      <c r="AG50">
        <v>1</v>
      </c>
      <c r="AH50">
        <v>9.8560000000000002E-3</v>
      </c>
      <c r="AI50" s="3">
        <v>9.8560000000000002E-3</v>
      </c>
      <c r="AJ50" t="s">
        <v>42</v>
      </c>
      <c r="AK50">
        <v>0.1</v>
      </c>
      <c r="AL50" s="2">
        <v>8.8704000000000005E-3</v>
      </c>
      <c r="AM50">
        <v>1</v>
      </c>
      <c r="AN50" s="5">
        <v>888003935693</v>
      </c>
      <c r="AO50">
        <f t="shared" si="0"/>
        <v>4.4352000000000003E-3</v>
      </c>
    </row>
    <row r="51" spans="1:41">
      <c r="A51" t="s">
        <v>80</v>
      </c>
      <c r="B51">
        <v>10036</v>
      </c>
      <c r="C51" t="s">
        <v>63</v>
      </c>
      <c r="E51" t="s">
        <v>39</v>
      </c>
      <c r="F51" t="s">
        <v>40</v>
      </c>
      <c r="G51" t="s">
        <v>40</v>
      </c>
      <c r="H51" t="s">
        <v>43</v>
      </c>
      <c r="I51" t="s">
        <v>44</v>
      </c>
      <c r="J51">
        <v>888003935693</v>
      </c>
      <c r="K51" s="4">
        <v>888003935693</v>
      </c>
      <c r="L51">
        <v>12476</v>
      </c>
      <c r="M51" t="s">
        <v>81</v>
      </c>
      <c r="N51" t="s">
        <v>70</v>
      </c>
      <c r="T51" t="s">
        <v>93</v>
      </c>
      <c r="U51">
        <v>139902</v>
      </c>
      <c r="V51">
        <v>1</v>
      </c>
      <c r="W51">
        <v>8</v>
      </c>
      <c r="X51" t="s">
        <v>94</v>
      </c>
      <c r="Y51" t="s">
        <v>70</v>
      </c>
      <c r="AC51">
        <v>2</v>
      </c>
      <c r="AD51">
        <v>0</v>
      </c>
      <c r="AE51">
        <v>0</v>
      </c>
      <c r="AF51" t="s">
        <v>41</v>
      </c>
      <c r="AG51">
        <v>1</v>
      </c>
      <c r="AH51">
        <v>0</v>
      </c>
      <c r="AI51" s="3">
        <v>0</v>
      </c>
      <c r="AJ51" t="s">
        <v>42</v>
      </c>
      <c r="AK51">
        <v>0.1</v>
      </c>
      <c r="AL51" s="2">
        <v>0</v>
      </c>
      <c r="AM51">
        <v>1</v>
      </c>
      <c r="AN51" s="5">
        <v>888003935693</v>
      </c>
      <c r="AO51">
        <f t="shared" si="0"/>
        <v>0</v>
      </c>
    </row>
    <row r="52" spans="1:41">
      <c r="A52" t="s">
        <v>80</v>
      </c>
      <c r="B52">
        <v>10036</v>
      </c>
      <c r="C52" t="s">
        <v>63</v>
      </c>
      <c r="E52" t="s">
        <v>39</v>
      </c>
      <c r="F52" t="s">
        <v>40</v>
      </c>
      <c r="G52" t="s">
        <v>40</v>
      </c>
      <c r="H52" t="s">
        <v>43</v>
      </c>
      <c r="I52" t="s">
        <v>44</v>
      </c>
      <c r="J52">
        <v>888003935693</v>
      </c>
      <c r="K52" s="4">
        <v>888003935693</v>
      </c>
      <c r="L52">
        <v>12476</v>
      </c>
      <c r="M52" t="s">
        <v>81</v>
      </c>
      <c r="N52" t="s">
        <v>70</v>
      </c>
      <c r="T52" t="s">
        <v>93</v>
      </c>
      <c r="U52">
        <v>139902</v>
      </c>
      <c r="V52">
        <v>1</v>
      </c>
      <c r="W52">
        <v>8</v>
      </c>
      <c r="X52" t="s">
        <v>94</v>
      </c>
      <c r="Y52" t="s">
        <v>70</v>
      </c>
      <c r="AC52">
        <v>1</v>
      </c>
      <c r="AD52">
        <v>4.2789999999999998E-3</v>
      </c>
      <c r="AE52">
        <v>4.2789999999999998E-3</v>
      </c>
      <c r="AF52" t="s">
        <v>41</v>
      </c>
      <c r="AG52">
        <v>1</v>
      </c>
      <c r="AH52">
        <v>4.2789999999999998E-3</v>
      </c>
      <c r="AI52" s="3">
        <v>4.2789999999999998E-3</v>
      </c>
      <c r="AJ52" t="s">
        <v>42</v>
      </c>
      <c r="AK52">
        <v>0.1</v>
      </c>
      <c r="AL52" s="2">
        <v>3.8511000000000001E-3</v>
      </c>
      <c r="AM52">
        <v>1</v>
      </c>
      <c r="AN52" s="5">
        <v>888003935693</v>
      </c>
      <c r="AO52">
        <f t="shared" si="0"/>
        <v>1.92555E-3</v>
      </c>
    </row>
    <row r="53" spans="1:41">
      <c r="A53" t="s">
        <v>80</v>
      </c>
      <c r="B53">
        <v>10036</v>
      </c>
      <c r="C53" t="s">
        <v>63</v>
      </c>
      <c r="E53" t="s">
        <v>39</v>
      </c>
      <c r="F53" t="s">
        <v>40</v>
      </c>
      <c r="G53" t="s">
        <v>40</v>
      </c>
      <c r="H53" t="s">
        <v>43</v>
      </c>
      <c r="I53" t="s">
        <v>44</v>
      </c>
      <c r="J53">
        <v>888003935693</v>
      </c>
      <c r="K53" s="4">
        <v>888003935693</v>
      </c>
      <c r="L53">
        <v>12476</v>
      </c>
      <c r="M53" t="s">
        <v>81</v>
      </c>
      <c r="N53" t="s">
        <v>70</v>
      </c>
      <c r="T53" t="s">
        <v>93</v>
      </c>
      <c r="U53">
        <v>139902</v>
      </c>
      <c r="V53">
        <v>1</v>
      </c>
      <c r="W53">
        <v>8</v>
      </c>
      <c r="X53" t="s">
        <v>94</v>
      </c>
      <c r="Y53" t="s">
        <v>70</v>
      </c>
      <c r="AC53">
        <v>2</v>
      </c>
      <c r="AD53">
        <v>4.457E-3</v>
      </c>
      <c r="AE53">
        <v>8.914E-3</v>
      </c>
      <c r="AF53" t="s">
        <v>41</v>
      </c>
      <c r="AG53">
        <v>1</v>
      </c>
      <c r="AH53">
        <v>4.457E-3</v>
      </c>
      <c r="AI53" s="3">
        <v>8.914E-3</v>
      </c>
      <c r="AJ53" t="s">
        <v>42</v>
      </c>
      <c r="AK53">
        <v>0.1</v>
      </c>
      <c r="AL53" s="2">
        <v>8.0225999999999995E-3</v>
      </c>
      <c r="AM53">
        <v>1</v>
      </c>
      <c r="AN53" s="5">
        <v>888003935693</v>
      </c>
      <c r="AO53">
        <f t="shared" si="0"/>
        <v>4.0112999999999998E-3</v>
      </c>
    </row>
    <row r="54" spans="1:41">
      <c r="A54" t="s">
        <v>80</v>
      </c>
      <c r="B54">
        <v>10036</v>
      </c>
      <c r="C54" t="s">
        <v>63</v>
      </c>
      <c r="E54" t="s">
        <v>39</v>
      </c>
      <c r="F54" t="s">
        <v>40</v>
      </c>
      <c r="G54" t="s">
        <v>40</v>
      </c>
      <c r="H54" t="s">
        <v>43</v>
      </c>
      <c r="I54" t="s">
        <v>44</v>
      </c>
      <c r="J54">
        <v>888003935693</v>
      </c>
      <c r="K54" s="4">
        <v>888003935693</v>
      </c>
      <c r="L54">
        <v>12476</v>
      </c>
      <c r="M54" t="s">
        <v>81</v>
      </c>
      <c r="N54" t="s">
        <v>70</v>
      </c>
      <c r="T54" t="s">
        <v>93</v>
      </c>
      <c r="U54">
        <v>139902</v>
      </c>
      <c r="V54">
        <v>1</v>
      </c>
      <c r="W54">
        <v>8</v>
      </c>
      <c r="X54" t="s">
        <v>94</v>
      </c>
      <c r="Y54" t="s">
        <v>70</v>
      </c>
      <c r="AC54">
        <v>2</v>
      </c>
      <c r="AD54">
        <v>4.8869999999999999E-3</v>
      </c>
      <c r="AE54">
        <v>9.7739999999999997E-3</v>
      </c>
      <c r="AF54" t="s">
        <v>41</v>
      </c>
      <c r="AG54">
        <v>1</v>
      </c>
      <c r="AH54">
        <v>4.8869999999999999E-3</v>
      </c>
      <c r="AI54" s="3">
        <v>9.7739999999999997E-3</v>
      </c>
      <c r="AJ54" t="s">
        <v>42</v>
      </c>
      <c r="AK54">
        <v>0.1</v>
      </c>
      <c r="AL54" s="2">
        <v>8.7965999999999999E-3</v>
      </c>
      <c r="AM54">
        <v>1</v>
      </c>
      <c r="AN54" s="5">
        <v>888003935693</v>
      </c>
      <c r="AO54">
        <f t="shared" si="0"/>
        <v>4.3983E-3</v>
      </c>
    </row>
    <row r="55" spans="1:41">
      <c r="A55" t="s">
        <v>80</v>
      </c>
      <c r="B55">
        <v>10036</v>
      </c>
      <c r="C55" t="s">
        <v>63</v>
      </c>
      <c r="E55" t="s">
        <v>39</v>
      </c>
      <c r="F55" t="s">
        <v>40</v>
      </c>
      <c r="G55" t="s">
        <v>40</v>
      </c>
      <c r="H55" t="s">
        <v>43</v>
      </c>
      <c r="I55" t="s">
        <v>44</v>
      </c>
      <c r="J55">
        <v>888003935693</v>
      </c>
      <c r="K55" s="4">
        <v>888003935693</v>
      </c>
      <c r="L55">
        <v>12476</v>
      </c>
      <c r="M55" t="s">
        <v>81</v>
      </c>
      <c r="N55" t="s">
        <v>70</v>
      </c>
      <c r="T55" t="s">
        <v>93</v>
      </c>
      <c r="U55">
        <v>139902</v>
      </c>
      <c r="V55">
        <v>1</v>
      </c>
      <c r="W55">
        <v>8</v>
      </c>
      <c r="X55" t="s">
        <v>94</v>
      </c>
      <c r="Y55" t="s">
        <v>70</v>
      </c>
      <c r="AC55">
        <v>9</v>
      </c>
      <c r="AD55">
        <v>4.9519999999999998E-3</v>
      </c>
      <c r="AE55">
        <v>4.4568000000000003E-2</v>
      </c>
      <c r="AF55" t="s">
        <v>41</v>
      </c>
      <c r="AG55">
        <v>1</v>
      </c>
      <c r="AH55">
        <v>4.9519999999999998E-3</v>
      </c>
      <c r="AI55" s="3">
        <v>4.4568000000000003E-2</v>
      </c>
      <c r="AJ55" t="s">
        <v>42</v>
      </c>
      <c r="AK55">
        <v>0.1</v>
      </c>
      <c r="AL55" s="2">
        <v>4.01112E-2</v>
      </c>
      <c r="AM55">
        <v>1</v>
      </c>
      <c r="AN55" s="5">
        <v>888003935693</v>
      </c>
      <c r="AO55">
        <f t="shared" si="0"/>
        <v>2.00556E-2</v>
      </c>
    </row>
    <row r="56" spans="1:41">
      <c r="A56" t="s">
        <v>80</v>
      </c>
      <c r="B56">
        <v>10036</v>
      </c>
      <c r="C56" t="s">
        <v>63</v>
      </c>
      <c r="E56" t="s">
        <v>39</v>
      </c>
      <c r="F56" t="s">
        <v>40</v>
      </c>
      <c r="G56" t="s">
        <v>40</v>
      </c>
      <c r="H56" t="s">
        <v>43</v>
      </c>
      <c r="I56" t="s">
        <v>44</v>
      </c>
      <c r="J56">
        <v>888003935693</v>
      </c>
      <c r="K56" s="4">
        <v>888003935693</v>
      </c>
      <c r="L56">
        <v>12476</v>
      </c>
      <c r="M56" t="s">
        <v>81</v>
      </c>
      <c r="N56" t="s">
        <v>70</v>
      </c>
      <c r="T56" t="s">
        <v>93</v>
      </c>
      <c r="U56">
        <v>139902</v>
      </c>
      <c r="V56">
        <v>1</v>
      </c>
      <c r="W56">
        <v>8</v>
      </c>
      <c r="X56" t="s">
        <v>94</v>
      </c>
      <c r="Y56" t="s">
        <v>70</v>
      </c>
      <c r="AC56">
        <v>1</v>
      </c>
      <c r="AD56">
        <v>5.1479999999999998E-3</v>
      </c>
      <c r="AE56">
        <v>5.1479999999999998E-3</v>
      </c>
      <c r="AF56" t="s">
        <v>41</v>
      </c>
      <c r="AG56">
        <v>1</v>
      </c>
      <c r="AH56">
        <v>5.1479999999999998E-3</v>
      </c>
      <c r="AI56" s="3">
        <v>5.1479999999999998E-3</v>
      </c>
      <c r="AJ56" t="s">
        <v>42</v>
      </c>
      <c r="AK56">
        <v>0.1</v>
      </c>
      <c r="AL56" s="2">
        <v>4.6331999999999996E-3</v>
      </c>
      <c r="AM56">
        <v>1</v>
      </c>
      <c r="AN56" s="5">
        <v>888003935693</v>
      </c>
      <c r="AO56">
        <f t="shared" si="0"/>
        <v>2.3165999999999998E-3</v>
      </c>
    </row>
    <row r="57" spans="1:41">
      <c r="A57" t="s">
        <v>80</v>
      </c>
      <c r="B57">
        <v>10036</v>
      </c>
      <c r="C57" t="s">
        <v>63</v>
      </c>
      <c r="E57" t="s">
        <v>39</v>
      </c>
      <c r="F57" t="s">
        <v>40</v>
      </c>
      <c r="G57" t="s">
        <v>40</v>
      </c>
      <c r="H57" t="s">
        <v>43</v>
      </c>
      <c r="I57" t="s">
        <v>44</v>
      </c>
      <c r="J57">
        <v>888003935693</v>
      </c>
      <c r="K57" s="4">
        <v>888003935693</v>
      </c>
      <c r="L57">
        <v>12476</v>
      </c>
      <c r="M57" t="s">
        <v>81</v>
      </c>
      <c r="N57" t="s">
        <v>70</v>
      </c>
      <c r="T57" t="s">
        <v>93</v>
      </c>
      <c r="U57">
        <v>139902</v>
      </c>
      <c r="V57">
        <v>1</v>
      </c>
      <c r="W57">
        <v>8</v>
      </c>
      <c r="X57" t="s">
        <v>94</v>
      </c>
      <c r="Y57" t="s">
        <v>70</v>
      </c>
      <c r="AC57">
        <v>1</v>
      </c>
      <c r="AD57">
        <v>6.0600000000000003E-3</v>
      </c>
      <c r="AE57">
        <v>6.0600000000000003E-3</v>
      </c>
      <c r="AF57" t="s">
        <v>41</v>
      </c>
      <c r="AG57">
        <v>1</v>
      </c>
      <c r="AH57">
        <v>6.0600000000000003E-3</v>
      </c>
      <c r="AI57" s="3">
        <v>6.0600000000000003E-3</v>
      </c>
      <c r="AJ57" t="s">
        <v>42</v>
      </c>
      <c r="AK57">
        <v>0.1</v>
      </c>
      <c r="AL57" s="2">
        <v>5.4539999999999996E-3</v>
      </c>
      <c r="AM57">
        <v>1</v>
      </c>
      <c r="AN57" s="5">
        <v>888003935693</v>
      </c>
      <c r="AO57">
        <f t="shared" si="0"/>
        <v>2.7269999999999998E-3</v>
      </c>
    </row>
    <row r="58" spans="1:41">
      <c r="A58" t="s">
        <v>80</v>
      </c>
      <c r="B58">
        <v>10036</v>
      </c>
      <c r="C58" t="s">
        <v>63</v>
      </c>
      <c r="E58" t="s">
        <v>39</v>
      </c>
      <c r="F58" t="s">
        <v>40</v>
      </c>
      <c r="G58" t="s">
        <v>40</v>
      </c>
      <c r="H58" t="s">
        <v>43</v>
      </c>
      <c r="I58" t="s">
        <v>44</v>
      </c>
      <c r="J58">
        <v>888003935693</v>
      </c>
      <c r="K58" s="4">
        <v>888003935693</v>
      </c>
      <c r="L58">
        <v>12476</v>
      </c>
      <c r="M58" t="s">
        <v>81</v>
      </c>
      <c r="N58" t="s">
        <v>70</v>
      </c>
      <c r="T58" t="s">
        <v>93</v>
      </c>
      <c r="U58">
        <v>139902</v>
      </c>
      <c r="V58">
        <v>1</v>
      </c>
      <c r="W58">
        <v>8</v>
      </c>
      <c r="X58" t="s">
        <v>94</v>
      </c>
      <c r="Y58" t="s">
        <v>70</v>
      </c>
      <c r="AC58">
        <v>1</v>
      </c>
      <c r="AD58">
        <v>8.1700000000000002E-3</v>
      </c>
      <c r="AE58">
        <v>8.1700000000000002E-3</v>
      </c>
      <c r="AF58" t="s">
        <v>41</v>
      </c>
      <c r="AG58">
        <v>1</v>
      </c>
      <c r="AH58">
        <v>8.1700000000000002E-3</v>
      </c>
      <c r="AI58" s="3">
        <v>8.1700000000000002E-3</v>
      </c>
      <c r="AJ58" t="s">
        <v>42</v>
      </c>
      <c r="AK58">
        <v>0.1</v>
      </c>
      <c r="AL58" s="2">
        <v>7.3530000000000002E-3</v>
      </c>
      <c r="AM58">
        <v>1</v>
      </c>
      <c r="AN58" s="5">
        <v>888003935693</v>
      </c>
      <c r="AO58">
        <f t="shared" si="0"/>
        <v>3.6765000000000001E-3</v>
      </c>
    </row>
    <row r="59" spans="1:41">
      <c r="A59" t="s">
        <v>80</v>
      </c>
      <c r="B59">
        <v>10036</v>
      </c>
      <c r="C59" t="s">
        <v>63</v>
      </c>
      <c r="E59" t="s">
        <v>39</v>
      </c>
      <c r="F59" t="s">
        <v>40</v>
      </c>
      <c r="G59" t="s">
        <v>40</v>
      </c>
      <c r="H59" t="s">
        <v>43</v>
      </c>
      <c r="I59" t="s">
        <v>44</v>
      </c>
      <c r="J59">
        <v>888003935693</v>
      </c>
      <c r="K59" s="4">
        <v>888003935693</v>
      </c>
      <c r="L59">
        <v>12476</v>
      </c>
      <c r="M59" t="s">
        <v>81</v>
      </c>
      <c r="N59" t="s">
        <v>70</v>
      </c>
      <c r="T59" t="s">
        <v>93</v>
      </c>
      <c r="U59">
        <v>139902</v>
      </c>
      <c r="V59">
        <v>1</v>
      </c>
      <c r="W59">
        <v>8</v>
      </c>
      <c r="X59" t="s">
        <v>94</v>
      </c>
      <c r="Y59" t="s">
        <v>70</v>
      </c>
      <c r="AC59">
        <v>1</v>
      </c>
      <c r="AD59">
        <v>8.7309999999999992E-3</v>
      </c>
      <c r="AE59">
        <v>8.7309999999999992E-3</v>
      </c>
      <c r="AF59" t="s">
        <v>41</v>
      </c>
      <c r="AG59">
        <v>1</v>
      </c>
      <c r="AH59">
        <v>8.7309999999999992E-3</v>
      </c>
      <c r="AI59" s="3">
        <v>8.7309999999999992E-3</v>
      </c>
      <c r="AJ59" t="s">
        <v>42</v>
      </c>
      <c r="AK59">
        <v>0.1</v>
      </c>
      <c r="AL59" s="2">
        <v>7.8578999999999993E-3</v>
      </c>
      <c r="AM59">
        <v>1</v>
      </c>
      <c r="AN59" s="5">
        <v>888003935693</v>
      </c>
      <c r="AO59">
        <f t="shared" si="0"/>
        <v>3.9289499999999996E-3</v>
      </c>
    </row>
    <row r="60" spans="1:41">
      <c r="A60" t="s">
        <v>80</v>
      </c>
      <c r="B60">
        <v>10036</v>
      </c>
      <c r="C60" t="s">
        <v>63</v>
      </c>
      <c r="E60" t="s">
        <v>39</v>
      </c>
      <c r="F60" t="s">
        <v>40</v>
      </c>
      <c r="G60" t="s">
        <v>40</v>
      </c>
      <c r="H60" t="s">
        <v>43</v>
      </c>
      <c r="I60" t="s">
        <v>44</v>
      </c>
      <c r="J60">
        <v>888003935693</v>
      </c>
      <c r="K60" s="4">
        <v>888003935693</v>
      </c>
      <c r="L60">
        <v>12476</v>
      </c>
      <c r="M60" t="s">
        <v>81</v>
      </c>
      <c r="N60" t="s">
        <v>70</v>
      </c>
      <c r="T60" t="s">
        <v>93</v>
      </c>
      <c r="U60">
        <v>139902</v>
      </c>
      <c r="V60">
        <v>1</v>
      </c>
      <c r="W60">
        <v>8</v>
      </c>
      <c r="X60" t="s">
        <v>94</v>
      </c>
      <c r="Y60" t="s">
        <v>70</v>
      </c>
      <c r="AC60">
        <v>1</v>
      </c>
      <c r="AD60">
        <v>8.9130000000000008E-3</v>
      </c>
      <c r="AE60">
        <v>8.9130000000000008E-3</v>
      </c>
      <c r="AF60" t="s">
        <v>41</v>
      </c>
      <c r="AG60">
        <v>1</v>
      </c>
      <c r="AH60">
        <v>8.9130000000000008E-3</v>
      </c>
      <c r="AI60" s="3">
        <v>8.9130000000000008E-3</v>
      </c>
      <c r="AJ60" t="s">
        <v>42</v>
      </c>
      <c r="AK60">
        <v>0.1</v>
      </c>
      <c r="AL60" s="2">
        <v>8.0216999999999997E-3</v>
      </c>
      <c r="AM60">
        <v>1</v>
      </c>
      <c r="AN60" s="5">
        <v>888003935693</v>
      </c>
      <c r="AO60">
        <f t="shared" si="0"/>
        <v>4.0108499999999998E-3</v>
      </c>
    </row>
    <row r="61" spans="1:41">
      <c r="A61" t="s">
        <v>80</v>
      </c>
      <c r="B61">
        <v>10036</v>
      </c>
      <c r="C61" t="s">
        <v>63</v>
      </c>
      <c r="E61" t="s">
        <v>39</v>
      </c>
      <c r="F61" t="s">
        <v>40</v>
      </c>
      <c r="G61" t="s">
        <v>40</v>
      </c>
      <c r="H61" t="s">
        <v>43</v>
      </c>
      <c r="I61" t="s">
        <v>44</v>
      </c>
      <c r="J61">
        <v>888003935693</v>
      </c>
      <c r="K61" s="4">
        <v>888003935693</v>
      </c>
      <c r="L61">
        <v>12476</v>
      </c>
      <c r="M61" t="s">
        <v>81</v>
      </c>
      <c r="N61" t="s">
        <v>70</v>
      </c>
      <c r="T61" t="s">
        <v>93</v>
      </c>
      <c r="U61">
        <v>139902</v>
      </c>
      <c r="V61">
        <v>1</v>
      </c>
      <c r="W61">
        <v>8</v>
      </c>
      <c r="X61" t="s">
        <v>94</v>
      </c>
      <c r="Y61" t="s">
        <v>70</v>
      </c>
      <c r="AC61">
        <v>25</v>
      </c>
      <c r="AD61">
        <v>9.0139999999999994E-3</v>
      </c>
      <c r="AE61">
        <v>0.22534999999999999</v>
      </c>
      <c r="AF61" t="s">
        <v>41</v>
      </c>
      <c r="AG61">
        <v>1</v>
      </c>
      <c r="AH61">
        <v>9.0139999999999994E-3</v>
      </c>
      <c r="AI61" s="3">
        <v>0.22534999999999999</v>
      </c>
      <c r="AJ61" t="s">
        <v>42</v>
      </c>
      <c r="AK61">
        <v>0.1</v>
      </c>
      <c r="AL61" s="2">
        <v>0.202815</v>
      </c>
      <c r="AM61">
        <v>1</v>
      </c>
      <c r="AN61" s="5">
        <v>888003935693</v>
      </c>
      <c r="AO61">
        <f t="shared" si="0"/>
        <v>0.1014075</v>
      </c>
    </row>
    <row r="62" spans="1:41">
      <c r="A62" t="s">
        <v>80</v>
      </c>
      <c r="B62">
        <v>10036</v>
      </c>
      <c r="C62" t="s">
        <v>63</v>
      </c>
      <c r="E62" t="s">
        <v>39</v>
      </c>
      <c r="F62" t="s">
        <v>40</v>
      </c>
      <c r="G62" t="s">
        <v>40</v>
      </c>
      <c r="H62" t="s">
        <v>43</v>
      </c>
      <c r="I62" t="s">
        <v>44</v>
      </c>
      <c r="J62">
        <v>888003935693</v>
      </c>
      <c r="K62" s="4">
        <v>888003935693</v>
      </c>
      <c r="L62">
        <v>12476</v>
      </c>
      <c r="M62" t="s">
        <v>81</v>
      </c>
      <c r="N62" t="s">
        <v>70</v>
      </c>
      <c r="T62" t="s">
        <v>93</v>
      </c>
      <c r="U62">
        <v>139902</v>
      </c>
      <c r="V62">
        <v>1</v>
      </c>
      <c r="W62">
        <v>8</v>
      </c>
      <c r="X62" t="s">
        <v>94</v>
      </c>
      <c r="Y62" t="s">
        <v>70</v>
      </c>
      <c r="AC62">
        <v>1</v>
      </c>
      <c r="AD62">
        <v>1.1086E-2</v>
      </c>
      <c r="AE62">
        <v>1.1086E-2</v>
      </c>
      <c r="AF62" t="s">
        <v>41</v>
      </c>
      <c r="AG62">
        <v>1</v>
      </c>
      <c r="AH62">
        <v>1.1086E-2</v>
      </c>
      <c r="AI62" s="3">
        <v>1.1086E-2</v>
      </c>
      <c r="AJ62" t="s">
        <v>42</v>
      </c>
      <c r="AK62">
        <v>0.1</v>
      </c>
      <c r="AL62" s="2">
        <v>9.9774000000000009E-3</v>
      </c>
      <c r="AM62">
        <v>1</v>
      </c>
      <c r="AN62" s="5">
        <v>888003935693</v>
      </c>
      <c r="AO62">
        <f t="shared" si="0"/>
        <v>4.9887000000000004E-3</v>
      </c>
    </row>
    <row r="63" spans="1:41">
      <c r="A63" t="s">
        <v>80</v>
      </c>
      <c r="B63">
        <v>10036</v>
      </c>
      <c r="C63" t="s">
        <v>63</v>
      </c>
      <c r="E63" t="s">
        <v>39</v>
      </c>
      <c r="F63" t="s">
        <v>40</v>
      </c>
      <c r="G63" t="s">
        <v>40</v>
      </c>
      <c r="H63" t="s">
        <v>43</v>
      </c>
      <c r="I63" t="s">
        <v>44</v>
      </c>
      <c r="J63">
        <v>888003935693</v>
      </c>
      <c r="K63" s="4">
        <v>888003935693</v>
      </c>
      <c r="L63">
        <v>12476</v>
      </c>
      <c r="M63" t="s">
        <v>81</v>
      </c>
      <c r="N63" t="s">
        <v>70</v>
      </c>
      <c r="T63" t="s">
        <v>89</v>
      </c>
      <c r="U63">
        <v>139904</v>
      </c>
      <c r="V63">
        <v>1</v>
      </c>
      <c r="W63">
        <v>10</v>
      </c>
      <c r="X63" t="s">
        <v>90</v>
      </c>
      <c r="Y63" t="s">
        <v>70</v>
      </c>
      <c r="AC63">
        <v>2</v>
      </c>
      <c r="AD63">
        <v>0</v>
      </c>
      <c r="AE63">
        <v>0</v>
      </c>
      <c r="AF63" t="s">
        <v>41</v>
      </c>
      <c r="AG63">
        <v>1</v>
      </c>
      <c r="AH63">
        <v>0</v>
      </c>
      <c r="AI63" s="3">
        <v>0</v>
      </c>
      <c r="AJ63" t="s">
        <v>42</v>
      </c>
      <c r="AK63">
        <v>0.1</v>
      </c>
      <c r="AL63" s="2">
        <v>0</v>
      </c>
      <c r="AM63">
        <v>1</v>
      </c>
      <c r="AN63" s="5">
        <v>888003935693</v>
      </c>
      <c r="AO63">
        <f t="shared" si="0"/>
        <v>0</v>
      </c>
    </row>
    <row r="64" spans="1:41">
      <c r="A64" t="s">
        <v>80</v>
      </c>
      <c r="B64">
        <v>10036</v>
      </c>
      <c r="C64" t="s">
        <v>63</v>
      </c>
      <c r="E64" t="s">
        <v>39</v>
      </c>
      <c r="F64" t="s">
        <v>40</v>
      </c>
      <c r="G64" t="s">
        <v>40</v>
      </c>
      <c r="H64" t="s">
        <v>43</v>
      </c>
      <c r="I64" t="s">
        <v>44</v>
      </c>
      <c r="J64">
        <v>888003935693</v>
      </c>
      <c r="K64" s="4">
        <v>888003935693</v>
      </c>
      <c r="L64">
        <v>12476</v>
      </c>
      <c r="M64" t="s">
        <v>81</v>
      </c>
      <c r="N64" t="s">
        <v>70</v>
      </c>
      <c r="T64" t="s">
        <v>89</v>
      </c>
      <c r="U64">
        <v>139904</v>
      </c>
      <c r="V64">
        <v>1</v>
      </c>
      <c r="W64">
        <v>10</v>
      </c>
      <c r="X64" t="s">
        <v>90</v>
      </c>
      <c r="Y64" t="s">
        <v>70</v>
      </c>
      <c r="AC64">
        <v>2</v>
      </c>
      <c r="AD64">
        <v>4.457E-3</v>
      </c>
      <c r="AE64">
        <v>8.914E-3</v>
      </c>
      <c r="AF64" t="s">
        <v>41</v>
      </c>
      <c r="AG64">
        <v>1</v>
      </c>
      <c r="AH64">
        <v>4.457E-3</v>
      </c>
      <c r="AI64" s="3">
        <v>8.914E-3</v>
      </c>
      <c r="AJ64" t="s">
        <v>42</v>
      </c>
      <c r="AK64">
        <v>0.1</v>
      </c>
      <c r="AL64" s="2">
        <v>8.0225999999999995E-3</v>
      </c>
      <c r="AM64">
        <v>1</v>
      </c>
      <c r="AN64" s="5">
        <v>888003935693</v>
      </c>
      <c r="AO64">
        <f t="shared" si="0"/>
        <v>4.0112999999999998E-3</v>
      </c>
    </row>
    <row r="65" spans="1:41">
      <c r="A65" t="s">
        <v>80</v>
      </c>
      <c r="B65">
        <v>10036</v>
      </c>
      <c r="C65" t="s">
        <v>63</v>
      </c>
      <c r="E65" t="s">
        <v>39</v>
      </c>
      <c r="F65" t="s">
        <v>40</v>
      </c>
      <c r="G65" t="s">
        <v>40</v>
      </c>
      <c r="H65" t="s">
        <v>43</v>
      </c>
      <c r="I65" t="s">
        <v>44</v>
      </c>
      <c r="J65">
        <v>888003935693</v>
      </c>
      <c r="K65" s="4">
        <v>888003935693</v>
      </c>
      <c r="L65">
        <v>12476</v>
      </c>
      <c r="M65" t="s">
        <v>81</v>
      </c>
      <c r="N65" t="s">
        <v>70</v>
      </c>
      <c r="T65" t="s">
        <v>89</v>
      </c>
      <c r="U65">
        <v>139904</v>
      </c>
      <c r="V65">
        <v>1</v>
      </c>
      <c r="W65">
        <v>10</v>
      </c>
      <c r="X65" t="s">
        <v>90</v>
      </c>
      <c r="Y65" t="s">
        <v>70</v>
      </c>
      <c r="AC65">
        <v>15</v>
      </c>
      <c r="AD65">
        <v>4.9519999999999998E-3</v>
      </c>
      <c r="AE65">
        <v>7.4279999999999999E-2</v>
      </c>
      <c r="AF65" t="s">
        <v>41</v>
      </c>
      <c r="AG65">
        <v>1</v>
      </c>
      <c r="AH65">
        <v>4.9519999999999998E-3</v>
      </c>
      <c r="AI65" s="3">
        <v>7.4279999999999999E-2</v>
      </c>
      <c r="AJ65" t="s">
        <v>42</v>
      </c>
      <c r="AK65">
        <v>0.1</v>
      </c>
      <c r="AL65" s="2">
        <v>6.6851999999999995E-2</v>
      </c>
      <c r="AM65">
        <v>1</v>
      </c>
      <c r="AN65" s="5">
        <v>888003935693</v>
      </c>
      <c r="AO65">
        <f t="shared" si="0"/>
        <v>3.3425999999999997E-2</v>
      </c>
    </row>
    <row r="66" spans="1:41">
      <c r="A66" t="s">
        <v>80</v>
      </c>
      <c r="B66">
        <v>10036</v>
      </c>
      <c r="C66" t="s">
        <v>63</v>
      </c>
      <c r="E66" t="s">
        <v>39</v>
      </c>
      <c r="F66" t="s">
        <v>40</v>
      </c>
      <c r="G66" t="s">
        <v>40</v>
      </c>
      <c r="H66" t="s">
        <v>43</v>
      </c>
      <c r="I66" t="s">
        <v>44</v>
      </c>
      <c r="J66">
        <v>888003935693</v>
      </c>
      <c r="K66" s="4">
        <v>888003935693</v>
      </c>
      <c r="L66">
        <v>12476</v>
      </c>
      <c r="M66" t="s">
        <v>81</v>
      </c>
      <c r="N66" t="s">
        <v>70</v>
      </c>
      <c r="T66" t="s">
        <v>89</v>
      </c>
      <c r="U66">
        <v>139904</v>
      </c>
      <c r="V66">
        <v>1</v>
      </c>
      <c r="W66">
        <v>10</v>
      </c>
      <c r="X66" t="s">
        <v>90</v>
      </c>
      <c r="Y66" t="s">
        <v>70</v>
      </c>
      <c r="AC66">
        <v>1</v>
      </c>
      <c r="AD66">
        <v>5.1479999999999998E-3</v>
      </c>
      <c r="AE66">
        <v>5.1479999999999998E-3</v>
      </c>
      <c r="AF66" t="s">
        <v>41</v>
      </c>
      <c r="AG66">
        <v>1</v>
      </c>
      <c r="AH66">
        <v>5.1479999999999998E-3</v>
      </c>
      <c r="AI66" s="3">
        <v>5.1479999999999998E-3</v>
      </c>
      <c r="AJ66" t="s">
        <v>42</v>
      </c>
      <c r="AK66">
        <v>0.1</v>
      </c>
      <c r="AL66" s="2">
        <v>4.6331999999999996E-3</v>
      </c>
      <c r="AM66">
        <v>1</v>
      </c>
      <c r="AN66" s="5">
        <v>888003935693</v>
      </c>
      <c r="AO66">
        <f t="shared" si="0"/>
        <v>2.3165999999999998E-3</v>
      </c>
    </row>
    <row r="67" spans="1:41">
      <c r="A67" t="s">
        <v>80</v>
      </c>
      <c r="B67">
        <v>10036</v>
      </c>
      <c r="C67" t="s">
        <v>63</v>
      </c>
      <c r="E67" t="s">
        <v>39</v>
      </c>
      <c r="F67" t="s">
        <v>40</v>
      </c>
      <c r="G67" t="s">
        <v>40</v>
      </c>
      <c r="H67" t="s">
        <v>43</v>
      </c>
      <c r="I67" t="s">
        <v>44</v>
      </c>
      <c r="J67">
        <v>888003935693</v>
      </c>
      <c r="K67" s="4">
        <v>888003935693</v>
      </c>
      <c r="L67">
        <v>12476</v>
      </c>
      <c r="M67" t="s">
        <v>81</v>
      </c>
      <c r="N67" t="s">
        <v>70</v>
      </c>
      <c r="T67" t="s">
        <v>89</v>
      </c>
      <c r="U67">
        <v>139904</v>
      </c>
      <c r="V67">
        <v>1</v>
      </c>
      <c r="W67">
        <v>10</v>
      </c>
      <c r="X67" t="s">
        <v>90</v>
      </c>
      <c r="Y67" t="s">
        <v>70</v>
      </c>
      <c r="AC67">
        <v>6</v>
      </c>
      <c r="AD67">
        <v>8.9130000000000008E-3</v>
      </c>
      <c r="AE67">
        <v>5.3477999999999998E-2</v>
      </c>
      <c r="AF67" t="s">
        <v>41</v>
      </c>
      <c r="AG67">
        <v>1</v>
      </c>
      <c r="AH67">
        <v>8.9130000000000008E-3</v>
      </c>
      <c r="AI67" s="3">
        <v>5.3477999999999998E-2</v>
      </c>
      <c r="AJ67" t="s">
        <v>42</v>
      </c>
      <c r="AK67">
        <v>0.1</v>
      </c>
      <c r="AL67" s="2">
        <v>4.8130199999999998E-2</v>
      </c>
      <c r="AM67">
        <v>1</v>
      </c>
      <c r="AN67" s="5">
        <v>888003935693</v>
      </c>
      <c r="AO67">
        <f t="shared" ref="AO67:AO97" si="1">AL67*0.5</f>
        <v>2.4065099999999999E-2</v>
      </c>
    </row>
    <row r="68" spans="1:41">
      <c r="A68" t="s">
        <v>80</v>
      </c>
      <c r="B68">
        <v>10036</v>
      </c>
      <c r="C68" t="s">
        <v>63</v>
      </c>
      <c r="E68" t="s">
        <v>39</v>
      </c>
      <c r="F68" t="s">
        <v>40</v>
      </c>
      <c r="G68" t="s">
        <v>40</v>
      </c>
      <c r="H68" t="s">
        <v>43</v>
      </c>
      <c r="I68" t="s">
        <v>44</v>
      </c>
      <c r="J68">
        <v>888003935693</v>
      </c>
      <c r="K68" s="4">
        <v>888003935693</v>
      </c>
      <c r="L68">
        <v>12476</v>
      </c>
      <c r="M68" t="s">
        <v>81</v>
      </c>
      <c r="N68" t="s">
        <v>70</v>
      </c>
      <c r="T68" t="s">
        <v>89</v>
      </c>
      <c r="U68">
        <v>139904</v>
      </c>
      <c r="V68">
        <v>1</v>
      </c>
      <c r="W68">
        <v>10</v>
      </c>
      <c r="X68" t="s">
        <v>90</v>
      </c>
      <c r="Y68" t="s">
        <v>70</v>
      </c>
      <c r="AC68">
        <v>1</v>
      </c>
      <c r="AD68">
        <v>8.9650000000000007E-3</v>
      </c>
      <c r="AE68">
        <v>8.9650000000000007E-3</v>
      </c>
      <c r="AF68" t="s">
        <v>41</v>
      </c>
      <c r="AG68">
        <v>1</v>
      </c>
      <c r="AH68">
        <v>8.9650000000000007E-3</v>
      </c>
      <c r="AI68" s="3">
        <v>8.9650000000000007E-3</v>
      </c>
      <c r="AJ68" t="s">
        <v>42</v>
      </c>
      <c r="AK68">
        <v>0.1</v>
      </c>
      <c r="AL68" s="2">
        <v>8.0684999999999993E-3</v>
      </c>
      <c r="AM68">
        <v>1</v>
      </c>
      <c r="AN68" s="5">
        <v>888003935693</v>
      </c>
      <c r="AO68">
        <f t="shared" si="1"/>
        <v>4.0342499999999996E-3</v>
      </c>
    </row>
    <row r="69" spans="1:41">
      <c r="A69" t="s">
        <v>80</v>
      </c>
      <c r="B69">
        <v>10036</v>
      </c>
      <c r="C69" t="s">
        <v>63</v>
      </c>
      <c r="E69" t="s">
        <v>39</v>
      </c>
      <c r="F69" t="s">
        <v>40</v>
      </c>
      <c r="G69" t="s">
        <v>40</v>
      </c>
      <c r="H69" t="s">
        <v>43</v>
      </c>
      <c r="I69" t="s">
        <v>44</v>
      </c>
      <c r="J69">
        <v>888003935693</v>
      </c>
      <c r="K69" s="4">
        <v>888003935693</v>
      </c>
      <c r="L69">
        <v>12476</v>
      </c>
      <c r="M69" t="s">
        <v>81</v>
      </c>
      <c r="N69" t="s">
        <v>70</v>
      </c>
      <c r="T69" t="s">
        <v>89</v>
      </c>
      <c r="U69">
        <v>139904</v>
      </c>
      <c r="V69">
        <v>1</v>
      </c>
      <c r="W69">
        <v>10</v>
      </c>
      <c r="X69" t="s">
        <v>90</v>
      </c>
      <c r="Y69" t="s">
        <v>70</v>
      </c>
      <c r="AC69">
        <v>16</v>
      </c>
      <c r="AD69">
        <v>9.0139999999999994E-3</v>
      </c>
      <c r="AE69">
        <v>0.14422399999999999</v>
      </c>
      <c r="AF69" t="s">
        <v>41</v>
      </c>
      <c r="AG69">
        <v>1</v>
      </c>
      <c r="AH69">
        <v>9.0139999999999994E-3</v>
      </c>
      <c r="AI69" s="3">
        <v>0.14422399999999999</v>
      </c>
      <c r="AJ69" t="s">
        <v>42</v>
      </c>
      <c r="AK69">
        <v>0.1</v>
      </c>
      <c r="AL69" s="2">
        <v>0.12980159999999999</v>
      </c>
      <c r="AM69">
        <v>1</v>
      </c>
      <c r="AN69" s="5">
        <v>888003935693</v>
      </c>
      <c r="AO69">
        <f t="shared" si="1"/>
        <v>6.4900799999999995E-2</v>
      </c>
    </row>
    <row r="70" spans="1:41">
      <c r="A70" t="s">
        <v>80</v>
      </c>
      <c r="B70">
        <v>10036</v>
      </c>
      <c r="C70" t="s">
        <v>63</v>
      </c>
      <c r="E70" t="s">
        <v>39</v>
      </c>
      <c r="F70" t="s">
        <v>40</v>
      </c>
      <c r="G70" t="s">
        <v>40</v>
      </c>
      <c r="H70" t="s">
        <v>43</v>
      </c>
      <c r="I70" t="s">
        <v>44</v>
      </c>
      <c r="J70">
        <v>888003935693</v>
      </c>
      <c r="K70" s="4">
        <v>888003935693</v>
      </c>
      <c r="L70">
        <v>12476</v>
      </c>
      <c r="M70" t="s">
        <v>81</v>
      </c>
      <c r="N70" t="s">
        <v>70</v>
      </c>
      <c r="T70" t="s">
        <v>89</v>
      </c>
      <c r="U70">
        <v>139904</v>
      </c>
      <c r="V70">
        <v>1</v>
      </c>
      <c r="W70">
        <v>10</v>
      </c>
      <c r="X70" t="s">
        <v>90</v>
      </c>
      <c r="Y70" t="s">
        <v>70</v>
      </c>
      <c r="AC70">
        <v>1</v>
      </c>
      <c r="AD70">
        <v>1.1086E-2</v>
      </c>
      <c r="AE70">
        <v>1.1086E-2</v>
      </c>
      <c r="AF70" t="s">
        <v>41</v>
      </c>
      <c r="AG70">
        <v>1</v>
      </c>
      <c r="AH70">
        <v>1.1086E-2</v>
      </c>
      <c r="AI70" s="3">
        <v>1.1086E-2</v>
      </c>
      <c r="AJ70" t="s">
        <v>42</v>
      </c>
      <c r="AK70">
        <v>0.1</v>
      </c>
      <c r="AL70" s="2">
        <v>9.9774000000000009E-3</v>
      </c>
      <c r="AM70">
        <v>1</v>
      </c>
      <c r="AN70" s="5">
        <v>888003935693</v>
      </c>
      <c r="AO70">
        <f t="shared" si="1"/>
        <v>4.9887000000000004E-3</v>
      </c>
    </row>
    <row r="71" spans="1:41">
      <c r="A71" t="s">
        <v>80</v>
      </c>
      <c r="B71">
        <v>10036</v>
      </c>
      <c r="C71" t="s">
        <v>63</v>
      </c>
      <c r="E71" t="s">
        <v>39</v>
      </c>
      <c r="F71" t="s">
        <v>40</v>
      </c>
      <c r="G71" t="s">
        <v>40</v>
      </c>
      <c r="H71" t="s">
        <v>43</v>
      </c>
      <c r="I71" t="s">
        <v>44</v>
      </c>
      <c r="J71">
        <v>888003935693</v>
      </c>
      <c r="K71" s="4">
        <v>888003935693</v>
      </c>
      <c r="L71">
        <v>12476</v>
      </c>
      <c r="M71" t="s">
        <v>81</v>
      </c>
      <c r="N71" t="s">
        <v>70</v>
      </c>
      <c r="T71" t="s">
        <v>85</v>
      </c>
      <c r="U71">
        <v>139905</v>
      </c>
      <c r="V71">
        <v>1</v>
      </c>
      <c r="W71">
        <v>11</v>
      </c>
      <c r="X71" t="s">
        <v>86</v>
      </c>
      <c r="Y71" t="s">
        <v>70</v>
      </c>
      <c r="AC71">
        <v>1</v>
      </c>
      <c r="AD71">
        <v>4.2789999999999998E-3</v>
      </c>
      <c r="AE71">
        <v>4.2789999999999998E-3</v>
      </c>
      <c r="AF71" t="s">
        <v>41</v>
      </c>
      <c r="AG71">
        <v>1</v>
      </c>
      <c r="AH71">
        <v>4.2789999999999998E-3</v>
      </c>
      <c r="AI71" s="3">
        <v>4.2789999999999998E-3</v>
      </c>
      <c r="AJ71" t="s">
        <v>42</v>
      </c>
      <c r="AK71">
        <v>0.1</v>
      </c>
      <c r="AL71" s="2">
        <v>3.8511000000000001E-3</v>
      </c>
      <c r="AM71">
        <v>1</v>
      </c>
      <c r="AN71" s="5">
        <v>888003935693</v>
      </c>
      <c r="AO71">
        <f t="shared" si="1"/>
        <v>1.92555E-3</v>
      </c>
    </row>
    <row r="72" spans="1:41">
      <c r="A72" t="s">
        <v>80</v>
      </c>
      <c r="B72">
        <v>10036</v>
      </c>
      <c r="C72" t="s">
        <v>63</v>
      </c>
      <c r="E72" t="s">
        <v>39</v>
      </c>
      <c r="F72" t="s">
        <v>40</v>
      </c>
      <c r="G72" t="s">
        <v>40</v>
      </c>
      <c r="H72" t="s">
        <v>43</v>
      </c>
      <c r="I72" t="s">
        <v>44</v>
      </c>
      <c r="J72">
        <v>888003935693</v>
      </c>
      <c r="K72" s="4">
        <v>888003935693</v>
      </c>
      <c r="L72">
        <v>12476</v>
      </c>
      <c r="M72" t="s">
        <v>81</v>
      </c>
      <c r="N72" t="s">
        <v>70</v>
      </c>
      <c r="T72" t="s">
        <v>85</v>
      </c>
      <c r="U72">
        <v>139905</v>
      </c>
      <c r="V72">
        <v>1</v>
      </c>
      <c r="W72">
        <v>11</v>
      </c>
      <c r="X72" t="s">
        <v>86</v>
      </c>
      <c r="Y72" t="s">
        <v>70</v>
      </c>
      <c r="AC72">
        <v>8</v>
      </c>
      <c r="AD72">
        <v>4.457E-3</v>
      </c>
      <c r="AE72">
        <v>3.5656E-2</v>
      </c>
      <c r="AF72" t="s">
        <v>41</v>
      </c>
      <c r="AG72">
        <v>1</v>
      </c>
      <c r="AH72">
        <v>4.457E-3</v>
      </c>
      <c r="AI72" s="3">
        <v>3.5656E-2</v>
      </c>
      <c r="AJ72" t="s">
        <v>42</v>
      </c>
      <c r="AK72">
        <v>0.1</v>
      </c>
      <c r="AL72" s="2">
        <v>3.2090399999999998E-2</v>
      </c>
      <c r="AM72">
        <v>1</v>
      </c>
      <c r="AN72" s="5">
        <v>888003935693</v>
      </c>
      <c r="AO72">
        <f t="shared" si="1"/>
        <v>1.6045199999999999E-2</v>
      </c>
    </row>
    <row r="73" spans="1:41">
      <c r="A73" t="s">
        <v>80</v>
      </c>
      <c r="B73">
        <v>10036</v>
      </c>
      <c r="C73" t="s">
        <v>63</v>
      </c>
      <c r="E73" t="s">
        <v>39</v>
      </c>
      <c r="F73" t="s">
        <v>40</v>
      </c>
      <c r="G73" t="s">
        <v>40</v>
      </c>
      <c r="H73" t="s">
        <v>43</v>
      </c>
      <c r="I73" t="s">
        <v>44</v>
      </c>
      <c r="J73">
        <v>888003935693</v>
      </c>
      <c r="K73" s="4">
        <v>888003935693</v>
      </c>
      <c r="L73">
        <v>12476</v>
      </c>
      <c r="M73" t="s">
        <v>81</v>
      </c>
      <c r="N73" t="s">
        <v>70</v>
      </c>
      <c r="T73" t="s">
        <v>85</v>
      </c>
      <c r="U73">
        <v>139905</v>
      </c>
      <c r="V73">
        <v>1</v>
      </c>
      <c r="W73">
        <v>11</v>
      </c>
      <c r="X73" t="s">
        <v>86</v>
      </c>
      <c r="Y73" t="s">
        <v>70</v>
      </c>
      <c r="AC73">
        <v>16</v>
      </c>
      <c r="AD73">
        <v>4.9519999999999998E-3</v>
      </c>
      <c r="AE73">
        <v>7.9231999999999997E-2</v>
      </c>
      <c r="AF73" t="s">
        <v>41</v>
      </c>
      <c r="AG73">
        <v>1</v>
      </c>
      <c r="AH73">
        <v>4.9519999999999998E-3</v>
      </c>
      <c r="AI73" s="3">
        <v>7.9231999999999997E-2</v>
      </c>
      <c r="AJ73" t="s">
        <v>42</v>
      </c>
      <c r="AK73">
        <v>0.1</v>
      </c>
      <c r="AL73" s="2">
        <v>7.1308800000000006E-2</v>
      </c>
      <c r="AM73">
        <v>1</v>
      </c>
      <c r="AN73" s="5">
        <v>888003935693</v>
      </c>
      <c r="AO73">
        <f t="shared" si="1"/>
        <v>3.5654400000000003E-2</v>
      </c>
    </row>
    <row r="74" spans="1:41">
      <c r="A74" t="s">
        <v>80</v>
      </c>
      <c r="B74">
        <v>10036</v>
      </c>
      <c r="C74" t="s">
        <v>63</v>
      </c>
      <c r="E74" t="s">
        <v>39</v>
      </c>
      <c r="F74" t="s">
        <v>40</v>
      </c>
      <c r="G74" t="s">
        <v>40</v>
      </c>
      <c r="H74" t="s">
        <v>43</v>
      </c>
      <c r="I74" t="s">
        <v>44</v>
      </c>
      <c r="J74">
        <v>888003935693</v>
      </c>
      <c r="K74" s="4">
        <v>888003935693</v>
      </c>
      <c r="L74">
        <v>12476</v>
      </c>
      <c r="M74" t="s">
        <v>81</v>
      </c>
      <c r="N74" t="s">
        <v>70</v>
      </c>
      <c r="T74" t="s">
        <v>85</v>
      </c>
      <c r="U74">
        <v>139905</v>
      </c>
      <c r="V74">
        <v>1</v>
      </c>
      <c r="W74">
        <v>11</v>
      </c>
      <c r="X74" t="s">
        <v>86</v>
      </c>
      <c r="Y74" t="s">
        <v>70</v>
      </c>
      <c r="AC74">
        <v>1</v>
      </c>
      <c r="AD74">
        <v>5.1479999999999998E-3</v>
      </c>
      <c r="AE74">
        <v>5.1479999999999998E-3</v>
      </c>
      <c r="AF74" t="s">
        <v>41</v>
      </c>
      <c r="AG74">
        <v>1</v>
      </c>
      <c r="AH74">
        <v>5.1479999999999998E-3</v>
      </c>
      <c r="AI74" s="3">
        <v>5.1479999999999998E-3</v>
      </c>
      <c r="AJ74" t="s">
        <v>42</v>
      </c>
      <c r="AK74">
        <v>0.1</v>
      </c>
      <c r="AL74" s="2">
        <v>4.6331999999999996E-3</v>
      </c>
      <c r="AM74">
        <v>1</v>
      </c>
      <c r="AN74" s="5">
        <v>888003935693</v>
      </c>
      <c r="AO74">
        <f t="shared" si="1"/>
        <v>2.3165999999999998E-3</v>
      </c>
    </row>
    <row r="75" spans="1:41">
      <c r="A75" t="s">
        <v>80</v>
      </c>
      <c r="B75">
        <v>10036</v>
      </c>
      <c r="C75" t="s">
        <v>63</v>
      </c>
      <c r="E75" t="s">
        <v>39</v>
      </c>
      <c r="F75" t="s">
        <v>40</v>
      </c>
      <c r="G75" t="s">
        <v>40</v>
      </c>
      <c r="H75" t="s">
        <v>43</v>
      </c>
      <c r="I75" t="s">
        <v>44</v>
      </c>
      <c r="J75">
        <v>888003935693</v>
      </c>
      <c r="K75" s="4">
        <v>888003935693</v>
      </c>
      <c r="L75">
        <v>12476</v>
      </c>
      <c r="M75" t="s">
        <v>81</v>
      </c>
      <c r="N75" t="s">
        <v>70</v>
      </c>
      <c r="T75" t="s">
        <v>85</v>
      </c>
      <c r="U75">
        <v>139905</v>
      </c>
      <c r="V75">
        <v>1</v>
      </c>
      <c r="W75">
        <v>11</v>
      </c>
      <c r="X75" t="s">
        <v>86</v>
      </c>
      <c r="Y75" t="s">
        <v>70</v>
      </c>
      <c r="AC75">
        <v>5</v>
      </c>
      <c r="AD75">
        <v>8.7309999999999992E-3</v>
      </c>
      <c r="AE75">
        <v>4.3654999999999999E-2</v>
      </c>
      <c r="AF75" t="s">
        <v>41</v>
      </c>
      <c r="AG75">
        <v>1</v>
      </c>
      <c r="AH75">
        <v>8.7309999999999992E-3</v>
      </c>
      <c r="AI75" s="3">
        <v>4.3654999999999999E-2</v>
      </c>
      <c r="AJ75" t="s">
        <v>42</v>
      </c>
      <c r="AK75">
        <v>0.1</v>
      </c>
      <c r="AL75" s="2">
        <v>3.9289499999999998E-2</v>
      </c>
      <c r="AM75">
        <v>1</v>
      </c>
      <c r="AN75" s="5">
        <v>888003935693</v>
      </c>
      <c r="AO75">
        <f t="shared" si="1"/>
        <v>1.9644749999999999E-2</v>
      </c>
    </row>
    <row r="76" spans="1:41">
      <c r="A76" t="s">
        <v>80</v>
      </c>
      <c r="B76">
        <v>10036</v>
      </c>
      <c r="C76" t="s">
        <v>63</v>
      </c>
      <c r="E76" t="s">
        <v>39</v>
      </c>
      <c r="F76" t="s">
        <v>40</v>
      </c>
      <c r="G76" t="s">
        <v>40</v>
      </c>
      <c r="H76" t="s">
        <v>43</v>
      </c>
      <c r="I76" t="s">
        <v>44</v>
      </c>
      <c r="J76">
        <v>888003935693</v>
      </c>
      <c r="K76" s="4">
        <v>888003935693</v>
      </c>
      <c r="L76">
        <v>12476</v>
      </c>
      <c r="M76" t="s">
        <v>81</v>
      </c>
      <c r="N76" t="s">
        <v>70</v>
      </c>
      <c r="T76" t="s">
        <v>85</v>
      </c>
      <c r="U76">
        <v>139905</v>
      </c>
      <c r="V76">
        <v>1</v>
      </c>
      <c r="W76">
        <v>11</v>
      </c>
      <c r="X76" t="s">
        <v>86</v>
      </c>
      <c r="Y76" t="s">
        <v>70</v>
      </c>
      <c r="AC76">
        <v>3</v>
      </c>
      <c r="AD76">
        <v>8.9130000000000008E-3</v>
      </c>
      <c r="AE76">
        <v>2.6738999999999999E-2</v>
      </c>
      <c r="AF76" t="s">
        <v>41</v>
      </c>
      <c r="AG76">
        <v>1</v>
      </c>
      <c r="AH76">
        <v>8.9130000000000008E-3</v>
      </c>
      <c r="AI76" s="3">
        <v>2.6738999999999999E-2</v>
      </c>
      <c r="AJ76" t="s">
        <v>42</v>
      </c>
      <c r="AK76">
        <v>0.1</v>
      </c>
      <c r="AL76" s="2">
        <v>2.4065099999999999E-2</v>
      </c>
      <c r="AM76">
        <v>1</v>
      </c>
      <c r="AN76" s="5">
        <v>888003935693</v>
      </c>
      <c r="AO76">
        <f t="shared" si="1"/>
        <v>1.2032549999999999E-2</v>
      </c>
    </row>
    <row r="77" spans="1:41">
      <c r="A77" t="s">
        <v>80</v>
      </c>
      <c r="B77">
        <v>10036</v>
      </c>
      <c r="C77" t="s">
        <v>63</v>
      </c>
      <c r="E77" t="s">
        <v>39</v>
      </c>
      <c r="F77" t="s">
        <v>40</v>
      </c>
      <c r="G77" t="s">
        <v>40</v>
      </c>
      <c r="H77" t="s">
        <v>43</v>
      </c>
      <c r="I77" t="s">
        <v>44</v>
      </c>
      <c r="J77">
        <v>888003935693</v>
      </c>
      <c r="K77" s="4">
        <v>888003935693</v>
      </c>
      <c r="L77">
        <v>12476</v>
      </c>
      <c r="M77" t="s">
        <v>81</v>
      </c>
      <c r="N77" t="s">
        <v>70</v>
      </c>
      <c r="T77" t="s">
        <v>85</v>
      </c>
      <c r="U77">
        <v>139905</v>
      </c>
      <c r="V77">
        <v>1</v>
      </c>
      <c r="W77">
        <v>11</v>
      </c>
      <c r="X77" t="s">
        <v>86</v>
      </c>
      <c r="Y77" t="s">
        <v>70</v>
      </c>
      <c r="AC77">
        <v>22</v>
      </c>
      <c r="AD77">
        <v>9.0139999999999994E-3</v>
      </c>
      <c r="AE77">
        <v>0.19830800000000001</v>
      </c>
      <c r="AF77" t="s">
        <v>41</v>
      </c>
      <c r="AG77">
        <v>1</v>
      </c>
      <c r="AH77">
        <v>9.0139999999999994E-3</v>
      </c>
      <c r="AI77" s="3">
        <v>0.19830800000000001</v>
      </c>
      <c r="AJ77" t="s">
        <v>42</v>
      </c>
      <c r="AK77">
        <v>0.1</v>
      </c>
      <c r="AL77" s="2">
        <v>0.1784772</v>
      </c>
      <c r="AM77">
        <v>1</v>
      </c>
      <c r="AN77" s="5">
        <v>888003935693</v>
      </c>
      <c r="AO77">
        <f t="shared" si="1"/>
        <v>8.9238600000000001E-2</v>
      </c>
    </row>
    <row r="78" spans="1:41">
      <c r="A78" t="s">
        <v>80</v>
      </c>
      <c r="B78">
        <v>10036</v>
      </c>
      <c r="C78" t="s">
        <v>63</v>
      </c>
      <c r="E78" t="s">
        <v>39</v>
      </c>
      <c r="F78" t="s">
        <v>40</v>
      </c>
      <c r="G78" t="s">
        <v>40</v>
      </c>
      <c r="H78" t="s">
        <v>43</v>
      </c>
      <c r="I78" t="s">
        <v>44</v>
      </c>
      <c r="J78">
        <v>888003935693</v>
      </c>
      <c r="K78" s="4">
        <v>888003935693</v>
      </c>
      <c r="L78">
        <v>12476</v>
      </c>
      <c r="M78" t="s">
        <v>81</v>
      </c>
      <c r="N78" t="s">
        <v>70</v>
      </c>
      <c r="T78" t="s">
        <v>85</v>
      </c>
      <c r="U78">
        <v>139905</v>
      </c>
      <c r="V78">
        <v>1</v>
      </c>
      <c r="W78">
        <v>11</v>
      </c>
      <c r="X78" t="s">
        <v>86</v>
      </c>
      <c r="Y78" t="s">
        <v>70</v>
      </c>
      <c r="AC78">
        <v>3</v>
      </c>
      <c r="AD78">
        <v>9.8560000000000002E-3</v>
      </c>
      <c r="AE78">
        <v>2.9568000000000001E-2</v>
      </c>
      <c r="AF78" t="s">
        <v>41</v>
      </c>
      <c r="AG78">
        <v>1</v>
      </c>
      <c r="AH78">
        <v>9.8560000000000002E-3</v>
      </c>
      <c r="AI78" s="3">
        <v>2.9568000000000001E-2</v>
      </c>
      <c r="AJ78" t="s">
        <v>42</v>
      </c>
      <c r="AK78">
        <v>0.1</v>
      </c>
      <c r="AL78" s="2">
        <v>2.6611200000000002E-2</v>
      </c>
      <c r="AM78">
        <v>1</v>
      </c>
      <c r="AN78" s="5">
        <v>888003935693</v>
      </c>
      <c r="AO78">
        <f t="shared" si="1"/>
        <v>1.3305600000000001E-2</v>
      </c>
    </row>
    <row r="79" spans="1:41">
      <c r="A79" t="s">
        <v>80</v>
      </c>
      <c r="B79">
        <v>10036</v>
      </c>
      <c r="C79" t="s">
        <v>63</v>
      </c>
      <c r="E79" t="s">
        <v>39</v>
      </c>
      <c r="F79" t="s">
        <v>40</v>
      </c>
      <c r="G79" t="s">
        <v>40</v>
      </c>
      <c r="H79" t="s">
        <v>43</v>
      </c>
      <c r="I79" t="s">
        <v>44</v>
      </c>
      <c r="J79">
        <v>888003935693</v>
      </c>
      <c r="K79" s="4">
        <v>888003935693</v>
      </c>
      <c r="L79">
        <v>12476</v>
      </c>
      <c r="M79" t="s">
        <v>81</v>
      </c>
      <c r="N79" t="s">
        <v>70</v>
      </c>
      <c r="T79" t="s">
        <v>85</v>
      </c>
      <c r="U79">
        <v>139905</v>
      </c>
      <c r="V79">
        <v>1</v>
      </c>
      <c r="W79">
        <v>11</v>
      </c>
      <c r="X79" t="s">
        <v>86</v>
      </c>
      <c r="Y79" t="s">
        <v>70</v>
      </c>
      <c r="AC79">
        <v>1</v>
      </c>
      <c r="AD79">
        <v>1.1086E-2</v>
      </c>
      <c r="AE79">
        <v>1.1086E-2</v>
      </c>
      <c r="AF79" t="s">
        <v>41</v>
      </c>
      <c r="AG79">
        <v>1</v>
      </c>
      <c r="AH79">
        <v>1.1086E-2</v>
      </c>
      <c r="AI79" s="3">
        <v>1.1086E-2</v>
      </c>
      <c r="AJ79" t="s">
        <v>42</v>
      </c>
      <c r="AK79">
        <v>0.1</v>
      </c>
      <c r="AL79" s="2">
        <v>9.9774000000000009E-3</v>
      </c>
      <c r="AM79">
        <v>1</v>
      </c>
      <c r="AN79" s="5">
        <v>888003935693</v>
      </c>
      <c r="AO79">
        <f t="shared" si="1"/>
        <v>4.9887000000000004E-3</v>
      </c>
    </row>
    <row r="80" spans="1:41">
      <c r="A80" t="s">
        <v>80</v>
      </c>
      <c r="B80">
        <v>10036</v>
      </c>
      <c r="C80" t="s">
        <v>63</v>
      </c>
      <c r="E80" t="s">
        <v>39</v>
      </c>
      <c r="F80" t="s">
        <v>40</v>
      </c>
      <c r="G80" t="s">
        <v>40</v>
      </c>
      <c r="H80" t="s">
        <v>43</v>
      </c>
      <c r="I80" t="s">
        <v>44</v>
      </c>
      <c r="J80">
        <v>888003935693</v>
      </c>
      <c r="K80" s="4">
        <v>888003935693</v>
      </c>
      <c r="L80">
        <v>12476</v>
      </c>
      <c r="M80" t="s">
        <v>81</v>
      </c>
      <c r="N80" t="s">
        <v>70</v>
      </c>
      <c r="T80" t="s">
        <v>87</v>
      </c>
      <c r="U80">
        <v>139906</v>
      </c>
      <c r="V80">
        <v>1</v>
      </c>
      <c r="W80">
        <v>12</v>
      </c>
      <c r="X80" t="s">
        <v>88</v>
      </c>
      <c r="Y80" t="s">
        <v>70</v>
      </c>
      <c r="AC80">
        <v>5</v>
      </c>
      <c r="AD80">
        <v>0</v>
      </c>
      <c r="AE80">
        <v>0</v>
      </c>
      <c r="AF80" t="s">
        <v>41</v>
      </c>
      <c r="AG80">
        <v>1</v>
      </c>
      <c r="AH80">
        <v>0</v>
      </c>
      <c r="AI80" s="3">
        <v>0</v>
      </c>
      <c r="AJ80" t="s">
        <v>42</v>
      </c>
      <c r="AK80">
        <v>0.1</v>
      </c>
      <c r="AL80" s="2">
        <v>0</v>
      </c>
      <c r="AM80">
        <v>1</v>
      </c>
      <c r="AN80" s="5">
        <v>888003935693</v>
      </c>
      <c r="AO80">
        <f t="shared" si="1"/>
        <v>0</v>
      </c>
    </row>
    <row r="81" spans="1:41">
      <c r="A81" t="s">
        <v>80</v>
      </c>
      <c r="B81">
        <v>10036</v>
      </c>
      <c r="C81" t="s">
        <v>63</v>
      </c>
      <c r="E81" t="s">
        <v>39</v>
      </c>
      <c r="F81" t="s">
        <v>40</v>
      </c>
      <c r="G81" t="s">
        <v>40</v>
      </c>
      <c r="H81" t="s">
        <v>43</v>
      </c>
      <c r="I81" t="s">
        <v>44</v>
      </c>
      <c r="J81">
        <v>888003935693</v>
      </c>
      <c r="K81" s="4">
        <v>888003935693</v>
      </c>
      <c r="L81">
        <v>12476</v>
      </c>
      <c r="M81" t="s">
        <v>81</v>
      </c>
      <c r="N81" t="s">
        <v>70</v>
      </c>
      <c r="T81" t="s">
        <v>87</v>
      </c>
      <c r="U81">
        <v>139906</v>
      </c>
      <c r="V81">
        <v>1</v>
      </c>
      <c r="W81">
        <v>12</v>
      </c>
      <c r="X81" t="s">
        <v>88</v>
      </c>
      <c r="Y81" t="s">
        <v>70</v>
      </c>
      <c r="AC81">
        <v>6</v>
      </c>
      <c r="AD81">
        <v>4.457E-3</v>
      </c>
      <c r="AE81">
        <v>2.6741999999999998E-2</v>
      </c>
      <c r="AF81" t="s">
        <v>41</v>
      </c>
      <c r="AG81">
        <v>1</v>
      </c>
      <c r="AH81">
        <v>4.457E-3</v>
      </c>
      <c r="AI81" s="3">
        <v>2.6741999999999998E-2</v>
      </c>
      <c r="AJ81" t="s">
        <v>42</v>
      </c>
      <c r="AK81">
        <v>0.1</v>
      </c>
      <c r="AL81" s="2">
        <v>2.40678E-2</v>
      </c>
      <c r="AM81">
        <v>1</v>
      </c>
      <c r="AN81" s="5">
        <v>888003935693</v>
      </c>
      <c r="AO81">
        <f t="shared" si="1"/>
        <v>1.20339E-2</v>
      </c>
    </row>
    <row r="82" spans="1:41">
      <c r="A82" t="s">
        <v>80</v>
      </c>
      <c r="B82">
        <v>10036</v>
      </c>
      <c r="C82" t="s">
        <v>63</v>
      </c>
      <c r="E82" t="s">
        <v>39</v>
      </c>
      <c r="F82" t="s">
        <v>40</v>
      </c>
      <c r="G82" t="s">
        <v>40</v>
      </c>
      <c r="H82" t="s">
        <v>43</v>
      </c>
      <c r="I82" t="s">
        <v>44</v>
      </c>
      <c r="J82">
        <v>888003935693</v>
      </c>
      <c r="K82" s="4">
        <v>888003935693</v>
      </c>
      <c r="L82">
        <v>12476</v>
      </c>
      <c r="M82" t="s">
        <v>81</v>
      </c>
      <c r="N82" t="s">
        <v>70</v>
      </c>
      <c r="T82" t="s">
        <v>87</v>
      </c>
      <c r="U82">
        <v>139906</v>
      </c>
      <c r="V82">
        <v>1</v>
      </c>
      <c r="W82">
        <v>12</v>
      </c>
      <c r="X82" t="s">
        <v>88</v>
      </c>
      <c r="Y82" t="s">
        <v>70</v>
      </c>
      <c r="AC82">
        <v>15</v>
      </c>
      <c r="AD82">
        <v>4.9519999999999998E-3</v>
      </c>
      <c r="AE82">
        <v>7.4279999999999999E-2</v>
      </c>
      <c r="AF82" t="s">
        <v>41</v>
      </c>
      <c r="AG82">
        <v>1</v>
      </c>
      <c r="AH82">
        <v>4.9519999999999998E-3</v>
      </c>
      <c r="AI82" s="3">
        <v>7.4279999999999999E-2</v>
      </c>
      <c r="AJ82" t="s">
        <v>42</v>
      </c>
      <c r="AK82">
        <v>0.1</v>
      </c>
      <c r="AL82" s="2">
        <v>6.6851999999999995E-2</v>
      </c>
      <c r="AM82">
        <v>1</v>
      </c>
      <c r="AN82" s="5">
        <v>888003935693</v>
      </c>
      <c r="AO82">
        <f t="shared" si="1"/>
        <v>3.3425999999999997E-2</v>
      </c>
    </row>
    <row r="83" spans="1:41">
      <c r="A83" t="s">
        <v>80</v>
      </c>
      <c r="B83">
        <v>10036</v>
      </c>
      <c r="C83" t="s">
        <v>63</v>
      </c>
      <c r="E83" t="s">
        <v>39</v>
      </c>
      <c r="F83" t="s">
        <v>40</v>
      </c>
      <c r="G83" t="s">
        <v>40</v>
      </c>
      <c r="H83" t="s">
        <v>43</v>
      </c>
      <c r="I83" t="s">
        <v>44</v>
      </c>
      <c r="J83">
        <v>888003935693</v>
      </c>
      <c r="K83" s="4">
        <v>888003935693</v>
      </c>
      <c r="L83">
        <v>12476</v>
      </c>
      <c r="M83" t="s">
        <v>81</v>
      </c>
      <c r="N83" t="s">
        <v>70</v>
      </c>
      <c r="T83" t="s">
        <v>87</v>
      </c>
      <c r="U83">
        <v>139906</v>
      </c>
      <c r="V83">
        <v>1</v>
      </c>
      <c r="W83">
        <v>12</v>
      </c>
      <c r="X83" t="s">
        <v>88</v>
      </c>
      <c r="Y83" t="s">
        <v>70</v>
      </c>
      <c r="AC83">
        <v>2</v>
      </c>
      <c r="AD83">
        <v>5.1479999999999998E-3</v>
      </c>
      <c r="AE83">
        <v>1.0296E-2</v>
      </c>
      <c r="AF83" t="s">
        <v>41</v>
      </c>
      <c r="AG83">
        <v>1</v>
      </c>
      <c r="AH83">
        <v>5.1479999999999998E-3</v>
      </c>
      <c r="AI83" s="3">
        <v>1.0296E-2</v>
      </c>
      <c r="AJ83" t="s">
        <v>42</v>
      </c>
      <c r="AK83">
        <v>0.1</v>
      </c>
      <c r="AL83" s="2">
        <v>9.2663999999999993E-3</v>
      </c>
      <c r="AM83">
        <v>1</v>
      </c>
      <c r="AN83" s="5">
        <v>888003935693</v>
      </c>
      <c r="AO83">
        <f t="shared" si="1"/>
        <v>4.6331999999999996E-3</v>
      </c>
    </row>
    <row r="84" spans="1:41">
      <c r="A84" t="s">
        <v>80</v>
      </c>
      <c r="B84">
        <v>10036</v>
      </c>
      <c r="C84" t="s">
        <v>63</v>
      </c>
      <c r="E84" t="s">
        <v>39</v>
      </c>
      <c r="F84" t="s">
        <v>40</v>
      </c>
      <c r="G84" t="s">
        <v>40</v>
      </c>
      <c r="H84" t="s">
        <v>43</v>
      </c>
      <c r="I84" t="s">
        <v>44</v>
      </c>
      <c r="J84">
        <v>888003935693</v>
      </c>
      <c r="K84" s="4">
        <v>888003935693</v>
      </c>
      <c r="L84">
        <v>12476</v>
      </c>
      <c r="M84" t="s">
        <v>81</v>
      </c>
      <c r="N84" t="s">
        <v>70</v>
      </c>
      <c r="T84" t="s">
        <v>87</v>
      </c>
      <c r="U84">
        <v>139906</v>
      </c>
      <c r="V84">
        <v>1</v>
      </c>
      <c r="W84">
        <v>12</v>
      </c>
      <c r="X84" t="s">
        <v>88</v>
      </c>
      <c r="Y84" t="s">
        <v>70</v>
      </c>
      <c r="AC84">
        <v>1</v>
      </c>
      <c r="AD84">
        <v>8.7309999999999992E-3</v>
      </c>
      <c r="AE84">
        <v>8.7309999999999992E-3</v>
      </c>
      <c r="AF84" t="s">
        <v>41</v>
      </c>
      <c r="AG84">
        <v>1</v>
      </c>
      <c r="AH84">
        <v>8.7309999999999992E-3</v>
      </c>
      <c r="AI84" s="3">
        <v>8.7309999999999992E-3</v>
      </c>
      <c r="AJ84" t="s">
        <v>42</v>
      </c>
      <c r="AK84">
        <v>0.1</v>
      </c>
      <c r="AL84" s="2">
        <v>7.8578999999999993E-3</v>
      </c>
      <c r="AM84">
        <v>1</v>
      </c>
      <c r="AN84" s="5">
        <v>888003935693</v>
      </c>
      <c r="AO84">
        <f t="shared" si="1"/>
        <v>3.9289499999999996E-3</v>
      </c>
    </row>
    <row r="85" spans="1:41">
      <c r="A85" t="s">
        <v>80</v>
      </c>
      <c r="B85">
        <v>10036</v>
      </c>
      <c r="C85" t="s">
        <v>63</v>
      </c>
      <c r="E85" t="s">
        <v>39</v>
      </c>
      <c r="F85" t="s">
        <v>40</v>
      </c>
      <c r="G85" t="s">
        <v>40</v>
      </c>
      <c r="H85" t="s">
        <v>43</v>
      </c>
      <c r="I85" t="s">
        <v>44</v>
      </c>
      <c r="J85">
        <v>888003935693</v>
      </c>
      <c r="K85" s="4">
        <v>888003935693</v>
      </c>
      <c r="L85">
        <v>12476</v>
      </c>
      <c r="M85" t="s">
        <v>81</v>
      </c>
      <c r="N85" t="s">
        <v>70</v>
      </c>
      <c r="T85" t="s">
        <v>87</v>
      </c>
      <c r="U85">
        <v>139906</v>
      </c>
      <c r="V85">
        <v>1</v>
      </c>
      <c r="W85">
        <v>12</v>
      </c>
      <c r="X85" t="s">
        <v>88</v>
      </c>
      <c r="Y85" t="s">
        <v>70</v>
      </c>
      <c r="AC85">
        <v>4</v>
      </c>
      <c r="AD85">
        <v>8.9130000000000008E-3</v>
      </c>
      <c r="AE85">
        <v>3.5652000000000003E-2</v>
      </c>
      <c r="AF85" t="s">
        <v>41</v>
      </c>
      <c r="AG85">
        <v>1</v>
      </c>
      <c r="AH85">
        <v>8.9130000000000008E-3</v>
      </c>
      <c r="AI85" s="3">
        <v>3.5652000000000003E-2</v>
      </c>
      <c r="AJ85" t="s">
        <v>42</v>
      </c>
      <c r="AK85">
        <v>0.1</v>
      </c>
      <c r="AL85" s="2">
        <v>3.2086799999999999E-2</v>
      </c>
      <c r="AM85">
        <v>1</v>
      </c>
      <c r="AN85" s="5">
        <v>888003935693</v>
      </c>
      <c r="AO85">
        <f t="shared" si="1"/>
        <v>1.6043399999999999E-2</v>
      </c>
    </row>
    <row r="86" spans="1:41">
      <c r="A86" t="s">
        <v>80</v>
      </c>
      <c r="B86">
        <v>10036</v>
      </c>
      <c r="C86" t="s">
        <v>63</v>
      </c>
      <c r="E86" t="s">
        <v>39</v>
      </c>
      <c r="F86" t="s">
        <v>40</v>
      </c>
      <c r="G86" t="s">
        <v>40</v>
      </c>
      <c r="H86" t="s">
        <v>43</v>
      </c>
      <c r="I86" t="s">
        <v>44</v>
      </c>
      <c r="J86">
        <v>888003935693</v>
      </c>
      <c r="K86" s="4">
        <v>888003935693</v>
      </c>
      <c r="L86">
        <v>12476</v>
      </c>
      <c r="M86" t="s">
        <v>81</v>
      </c>
      <c r="N86" t="s">
        <v>70</v>
      </c>
      <c r="T86" t="s">
        <v>87</v>
      </c>
      <c r="U86">
        <v>139906</v>
      </c>
      <c r="V86">
        <v>1</v>
      </c>
      <c r="W86">
        <v>12</v>
      </c>
      <c r="X86" t="s">
        <v>88</v>
      </c>
      <c r="Y86" t="s">
        <v>70</v>
      </c>
      <c r="AC86">
        <v>17</v>
      </c>
      <c r="AD86">
        <v>9.0139999999999994E-3</v>
      </c>
      <c r="AE86">
        <v>0.15323800000000001</v>
      </c>
      <c r="AF86" t="s">
        <v>41</v>
      </c>
      <c r="AG86">
        <v>1</v>
      </c>
      <c r="AH86">
        <v>9.0139999999999994E-3</v>
      </c>
      <c r="AI86" s="3">
        <v>0.15323800000000001</v>
      </c>
      <c r="AJ86" t="s">
        <v>42</v>
      </c>
      <c r="AK86">
        <v>0.1</v>
      </c>
      <c r="AL86" s="2">
        <v>0.13791419999999999</v>
      </c>
      <c r="AM86">
        <v>1</v>
      </c>
      <c r="AN86" s="5">
        <v>888003935693</v>
      </c>
      <c r="AO86">
        <f t="shared" si="1"/>
        <v>6.8957099999999993E-2</v>
      </c>
    </row>
    <row r="87" spans="1:41">
      <c r="A87" t="s">
        <v>80</v>
      </c>
      <c r="B87">
        <v>10036</v>
      </c>
      <c r="C87" t="s">
        <v>63</v>
      </c>
      <c r="E87" t="s">
        <v>39</v>
      </c>
      <c r="F87" t="s">
        <v>40</v>
      </c>
      <c r="G87" t="s">
        <v>40</v>
      </c>
      <c r="H87" t="s">
        <v>43</v>
      </c>
      <c r="I87" t="s">
        <v>44</v>
      </c>
      <c r="J87">
        <v>888003935693</v>
      </c>
      <c r="K87" s="4">
        <v>888003935693</v>
      </c>
      <c r="L87">
        <v>12476</v>
      </c>
      <c r="M87" t="s">
        <v>81</v>
      </c>
      <c r="N87" t="s">
        <v>70</v>
      </c>
      <c r="T87" t="s">
        <v>87</v>
      </c>
      <c r="U87">
        <v>139906</v>
      </c>
      <c r="V87">
        <v>1</v>
      </c>
      <c r="W87">
        <v>12</v>
      </c>
      <c r="X87" t="s">
        <v>88</v>
      </c>
      <c r="Y87" t="s">
        <v>70</v>
      </c>
      <c r="AC87">
        <v>1</v>
      </c>
      <c r="AD87">
        <v>9.8560000000000002E-3</v>
      </c>
      <c r="AE87">
        <v>9.8560000000000002E-3</v>
      </c>
      <c r="AF87" t="s">
        <v>41</v>
      </c>
      <c r="AG87">
        <v>1</v>
      </c>
      <c r="AH87">
        <v>9.8560000000000002E-3</v>
      </c>
      <c r="AI87" s="3">
        <v>9.8560000000000002E-3</v>
      </c>
      <c r="AJ87" t="s">
        <v>42</v>
      </c>
      <c r="AK87">
        <v>0.1</v>
      </c>
      <c r="AL87" s="2">
        <v>8.8704000000000005E-3</v>
      </c>
      <c r="AM87">
        <v>1</v>
      </c>
      <c r="AN87" s="5">
        <v>888003935693</v>
      </c>
      <c r="AO87">
        <f t="shared" si="1"/>
        <v>4.4352000000000003E-3</v>
      </c>
    </row>
    <row r="88" spans="1:41">
      <c r="A88" t="s">
        <v>80</v>
      </c>
      <c r="B88">
        <v>10036</v>
      </c>
      <c r="C88" t="s">
        <v>63</v>
      </c>
      <c r="E88" t="s">
        <v>39</v>
      </c>
      <c r="F88" t="s">
        <v>40</v>
      </c>
      <c r="G88" t="s">
        <v>40</v>
      </c>
      <c r="H88" t="s">
        <v>43</v>
      </c>
      <c r="I88" t="s">
        <v>44</v>
      </c>
      <c r="J88">
        <v>888003935693</v>
      </c>
      <c r="K88" s="4">
        <v>888003935693</v>
      </c>
      <c r="L88">
        <v>12476</v>
      </c>
      <c r="M88" t="s">
        <v>81</v>
      </c>
      <c r="N88" t="s">
        <v>70</v>
      </c>
      <c r="T88" t="s">
        <v>95</v>
      </c>
      <c r="U88">
        <v>139908</v>
      </c>
      <c r="V88">
        <v>1</v>
      </c>
      <c r="W88">
        <v>14</v>
      </c>
      <c r="X88" t="s">
        <v>96</v>
      </c>
      <c r="Y88" t="s">
        <v>70</v>
      </c>
      <c r="AC88">
        <v>3</v>
      </c>
      <c r="AD88">
        <v>0</v>
      </c>
      <c r="AE88">
        <v>0</v>
      </c>
      <c r="AF88" t="s">
        <v>41</v>
      </c>
      <c r="AG88">
        <v>1</v>
      </c>
      <c r="AH88">
        <v>0</v>
      </c>
      <c r="AI88" s="3">
        <v>0</v>
      </c>
      <c r="AJ88" t="s">
        <v>42</v>
      </c>
      <c r="AK88">
        <v>0.1</v>
      </c>
      <c r="AL88" s="2">
        <v>0</v>
      </c>
      <c r="AM88">
        <v>1</v>
      </c>
      <c r="AN88" s="5">
        <v>888003935693</v>
      </c>
      <c r="AO88">
        <f t="shared" si="1"/>
        <v>0</v>
      </c>
    </row>
    <row r="89" spans="1:41">
      <c r="A89" t="s">
        <v>80</v>
      </c>
      <c r="B89">
        <v>10036</v>
      </c>
      <c r="C89" t="s">
        <v>63</v>
      </c>
      <c r="E89" t="s">
        <v>39</v>
      </c>
      <c r="F89" t="s">
        <v>40</v>
      </c>
      <c r="G89" t="s">
        <v>40</v>
      </c>
      <c r="H89" t="s">
        <v>43</v>
      </c>
      <c r="I89" t="s">
        <v>44</v>
      </c>
      <c r="J89">
        <v>888003935693</v>
      </c>
      <c r="K89" s="4">
        <v>888003935693</v>
      </c>
      <c r="L89">
        <v>12476</v>
      </c>
      <c r="M89" t="s">
        <v>81</v>
      </c>
      <c r="N89" t="s">
        <v>70</v>
      </c>
      <c r="T89" t="s">
        <v>95</v>
      </c>
      <c r="U89">
        <v>139908</v>
      </c>
      <c r="V89">
        <v>1</v>
      </c>
      <c r="W89">
        <v>14</v>
      </c>
      <c r="X89" t="s">
        <v>96</v>
      </c>
      <c r="Y89" t="s">
        <v>70</v>
      </c>
      <c r="AC89">
        <v>4</v>
      </c>
      <c r="AD89">
        <v>4.457E-3</v>
      </c>
      <c r="AE89">
        <v>1.7828E-2</v>
      </c>
      <c r="AF89" t="s">
        <v>41</v>
      </c>
      <c r="AG89">
        <v>1</v>
      </c>
      <c r="AH89">
        <v>4.457E-3</v>
      </c>
      <c r="AI89" s="3">
        <v>1.7828E-2</v>
      </c>
      <c r="AJ89" t="s">
        <v>42</v>
      </c>
      <c r="AK89">
        <v>0.1</v>
      </c>
      <c r="AL89" s="2">
        <v>1.6045199999999999E-2</v>
      </c>
      <c r="AM89">
        <v>1</v>
      </c>
      <c r="AN89" s="5">
        <v>888003935693</v>
      </c>
      <c r="AO89">
        <f t="shared" si="1"/>
        <v>8.0225999999999995E-3</v>
      </c>
    </row>
    <row r="90" spans="1:41">
      <c r="A90" t="s">
        <v>80</v>
      </c>
      <c r="B90">
        <v>10036</v>
      </c>
      <c r="C90" t="s">
        <v>63</v>
      </c>
      <c r="E90" t="s">
        <v>39</v>
      </c>
      <c r="F90" t="s">
        <v>40</v>
      </c>
      <c r="G90" t="s">
        <v>40</v>
      </c>
      <c r="H90" t="s">
        <v>43</v>
      </c>
      <c r="I90" t="s">
        <v>44</v>
      </c>
      <c r="J90">
        <v>888003935693</v>
      </c>
      <c r="K90" s="4">
        <v>888003935693</v>
      </c>
      <c r="L90">
        <v>12476</v>
      </c>
      <c r="M90" t="s">
        <v>81</v>
      </c>
      <c r="N90" t="s">
        <v>70</v>
      </c>
      <c r="T90" t="s">
        <v>95</v>
      </c>
      <c r="U90">
        <v>139908</v>
      </c>
      <c r="V90">
        <v>1</v>
      </c>
      <c r="W90">
        <v>14</v>
      </c>
      <c r="X90" t="s">
        <v>96</v>
      </c>
      <c r="Y90" t="s">
        <v>70</v>
      </c>
      <c r="AC90">
        <v>1</v>
      </c>
      <c r="AD90">
        <v>4.8869999999999999E-3</v>
      </c>
      <c r="AE90">
        <v>4.8869999999999999E-3</v>
      </c>
      <c r="AF90" t="s">
        <v>41</v>
      </c>
      <c r="AG90">
        <v>1</v>
      </c>
      <c r="AH90">
        <v>4.8869999999999999E-3</v>
      </c>
      <c r="AI90" s="3">
        <v>4.8869999999999999E-3</v>
      </c>
      <c r="AJ90" t="s">
        <v>42</v>
      </c>
      <c r="AK90">
        <v>0.1</v>
      </c>
      <c r="AL90" s="2">
        <v>4.3983E-3</v>
      </c>
      <c r="AM90">
        <v>1</v>
      </c>
      <c r="AN90" s="5">
        <v>888003935693</v>
      </c>
      <c r="AO90">
        <f t="shared" si="1"/>
        <v>2.19915E-3</v>
      </c>
    </row>
    <row r="91" spans="1:41">
      <c r="A91" t="s">
        <v>80</v>
      </c>
      <c r="B91">
        <v>10036</v>
      </c>
      <c r="C91" t="s">
        <v>63</v>
      </c>
      <c r="E91" t="s">
        <v>39</v>
      </c>
      <c r="F91" t="s">
        <v>40</v>
      </c>
      <c r="G91" t="s">
        <v>40</v>
      </c>
      <c r="H91" t="s">
        <v>43</v>
      </c>
      <c r="I91" t="s">
        <v>44</v>
      </c>
      <c r="J91">
        <v>888003935693</v>
      </c>
      <c r="K91" s="4">
        <v>888003935693</v>
      </c>
      <c r="L91">
        <v>12476</v>
      </c>
      <c r="M91" t="s">
        <v>81</v>
      </c>
      <c r="N91" t="s">
        <v>70</v>
      </c>
      <c r="T91" t="s">
        <v>95</v>
      </c>
      <c r="U91">
        <v>139908</v>
      </c>
      <c r="V91">
        <v>1</v>
      </c>
      <c r="W91">
        <v>14</v>
      </c>
      <c r="X91" t="s">
        <v>96</v>
      </c>
      <c r="Y91" t="s">
        <v>70</v>
      </c>
      <c r="AC91">
        <v>5</v>
      </c>
      <c r="AD91">
        <v>4.9519999999999998E-3</v>
      </c>
      <c r="AE91">
        <v>2.4760000000000001E-2</v>
      </c>
      <c r="AF91" t="s">
        <v>41</v>
      </c>
      <c r="AG91">
        <v>1</v>
      </c>
      <c r="AH91">
        <v>4.9519999999999998E-3</v>
      </c>
      <c r="AI91" s="3">
        <v>2.4760000000000001E-2</v>
      </c>
      <c r="AJ91" t="s">
        <v>42</v>
      </c>
      <c r="AK91">
        <v>0.1</v>
      </c>
      <c r="AL91" s="2">
        <v>2.2284000000000002E-2</v>
      </c>
      <c r="AM91">
        <v>1</v>
      </c>
      <c r="AN91" s="5">
        <v>888003935693</v>
      </c>
      <c r="AO91">
        <f t="shared" si="1"/>
        <v>1.1142000000000001E-2</v>
      </c>
    </row>
    <row r="92" spans="1:41">
      <c r="A92" t="s">
        <v>80</v>
      </c>
      <c r="B92">
        <v>10036</v>
      </c>
      <c r="C92" t="s">
        <v>63</v>
      </c>
      <c r="E92" t="s">
        <v>39</v>
      </c>
      <c r="F92" t="s">
        <v>40</v>
      </c>
      <c r="G92" t="s">
        <v>40</v>
      </c>
      <c r="H92" t="s">
        <v>43</v>
      </c>
      <c r="I92" t="s">
        <v>44</v>
      </c>
      <c r="J92">
        <v>888003935693</v>
      </c>
      <c r="K92" s="4">
        <v>888003935693</v>
      </c>
      <c r="L92">
        <v>12476</v>
      </c>
      <c r="M92" t="s">
        <v>81</v>
      </c>
      <c r="N92" t="s">
        <v>70</v>
      </c>
      <c r="T92" t="s">
        <v>95</v>
      </c>
      <c r="U92">
        <v>139908</v>
      </c>
      <c r="V92">
        <v>1</v>
      </c>
      <c r="W92">
        <v>14</v>
      </c>
      <c r="X92" t="s">
        <v>96</v>
      </c>
      <c r="Y92" t="s">
        <v>70</v>
      </c>
      <c r="AC92">
        <v>1</v>
      </c>
      <c r="AD92">
        <v>5.1479999999999998E-3</v>
      </c>
      <c r="AE92">
        <v>5.1479999999999998E-3</v>
      </c>
      <c r="AF92" t="s">
        <v>41</v>
      </c>
      <c r="AG92">
        <v>1</v>
      </c>
      <c r="AH92">
        <v>5.1479999999999998E-3</v>
      </c>
      <c r="AI92" s="3">
        <v>5.1479999999999998E-3</v>
      </c>
      <c r="AJ92" t="s">
        <v>42</v>
      </c>
      <c r="AK92">
        <v>0.1</v>
      </c>
      <c r="AL92" s="2">
        <v>4.6331999999999996E-3</v>
      </c>
      <c r="AM92">
        <v>1</v>
      </c>
      <c r="AN92" s="5">
        <v>888003935693</v>
      </c>
      <c r="AO92">
        <f t="shared" si="1"/>
        <v>2.3165999999999998E-3</v>
      </c>
    </row>
    <row r="93" spans="1:41">
      <c r="A93" t="s">
        <v>80</v>
      </c>
      <c r="B93">
        <v>10036</v>
      </c>
      <c r="C93" t="s">
        <v>63</v>
      </c>
      <c r="E93" t="s">
        <v>39</v>
      </c>
      <c r="F93" t="s">
        <v>40</v>
      </c>
      <c r="G93" t="s">
        <v>40</v>
      </c>
      <c r="H93" t="s">
        <v>43</v>
      </c>
      <c r="I93" t="s">
        <v>44</v>
      </c>
      <c r="J93">
        <v>888003935693</v>
      </c>
      <c r="K93" s="4">
        <v>888003935693</v>
      </c>
      <c r="L93">
        <v>12476</v>
      </c>
      <c r="M93" t="s">
        <v>81</v>
      </c>
      <c r="N93" t="s">
        <v>70</v>
      </c>
      <c r="T93" t="s">
        <v>95</v>
      </c>
      <c r="U93">
        <v>139908</v>
      </c>
      <c r="V93">
        <v>1</v>
      </c>
      <c r="W93">
        <v>14</v>
      </c>
      <c r="X93" t="s">
        <v>96</v>
      </c>
      <c r="Y93" t="s">
        <v>70</v>
      </c>
      <c r="AC93">
        <v>1</v>
      </c>
      <c r="AD93">
        <v>8.7309999999999992E-3</v>
      </c>
      <c r="AE93">
        <v>8.7309999999999992E-3</v>
      </c>
      <c r="AF93" t="s">
        <v>41</v>
      </c>
      <c r="AG93">
        <v>1</v>
      </c>
      <c r="AH93">
        <v>8.7309999999999992E-3</v>
      </c>
      <c r="AI93" s="3">
        <v>8.7309999999999992E-3</v>
      </c>
      <c r="AJ93" t="s">
        <v>42</v>
      </c>
      <c r="AK93">
        <v>0.1</v>
      </c>
      <c r="AL93" s="2">
        <v>7.8578999999999993E-3</v>
      </c>
      <c r="AM93">
        <v>1</v>
      </c>
      <c r="AN93" s="5">
        <v>888003935693</v>
      </c>
      <c r="AO93">
        <f t="shared" si="1"/>
        <v>3.9289499999999996E-3</v>
      </c>
    </row>
    <row r="94" spans="1:41">
      <c r="A94" t="s">
        <v>80</v>
      </c>
      <c r="B94">
        <v>10036</v>
      </c>
      <c r="C94" t="s">
        <v>63</v>
      </c>
      <c r="E94" t="s">
        <v>39</v>
      </c>
      <c r="F94" t="s">
        <v>40</v>
      </c>
      <c r="G94" t="s">
        <v>40</v>
      </c>
      <c r="H94" t="s">
        <v>43</v>
      </c>
      <c r="I94" t="s">
        <v>44</v>
      </c>
      <c r="J94">
        <v>888003935693</v>
      </c>
      <c r="K94" s="4">
        <v>888003935693</v>
      </c>
      <c r="L94">
        <v>12476</v>
      </c>
      <c r="M94" t="s">
        <v>81</v>
      </c>
      <c r="N94" t="s">
        <v>70</v>
      </c>
      <c r="T94" t="s">
        <v>95</v>
      </c>
      <c r="U94">
        <v>139908</v>
      </c>
      <c r="V94">
        <v>1</v>
      </c>
      <c r="W94">
        <v>14</v>
      </c>
      <c r="X94" t="s">
        <v>96</v>
      </c>
      <c r="Y94" t="s">
        <v>70</v>
      </c>
      <c r="AC94">
        <v>3</v>
      </c>
      <c r="AD94">
        <v>8.9130000000000008E-3</v>
      </c>
      <c r="AE94">
        <v>2.6738999999999999E-2</v>
      </c>
      <c r="AF94" t="s">
        <v>41</v>
      </c>
      <c r="AG94">
        <v>1</v>
      </c>
      <c r="AH94">
        <v>8.9130000000000008E-3</v>
      </c>
      <c r="AI94" s="3">
        <v>2.6738999999999999E-2</v>
      </c>
      <c r="AJ94" t="s">
        <v>42</v>
      </c>
      <c r="AK94">
        <v>0.1</v>
      </c>
      <c r="AL94" s="2">
        <v>2.4065099999999999E-2</v>
      </c>
      <c r="AM94">
        <v>1</v>
      </c>
      <c r="AN94" s="5">
        <v>888003935693</v>
      </c>
      <c r="AO94">
        <f t="shared" si="1"/>
        <v>1.2032549999999999E-2</v>
      </c>
    </row>
    <row r="95" spans="1:41">
      <c r="A95" t="s">
        <v>80</v>
      </c>
      <c r="B95">
        <v>10036</v>
      </c>
      <c r="C95" t="s">
        <v>63</v>
      </c>
      <c r="E95" t="s">
        <v>39</v>
      </c>
      <c r="F95" t="s">
        <v>40</v>
      </c>
      <c r="G95" t="s">
        <v>40</v>
      </c>
      <c r="H95" t="s">
        <v>43</v>
      </c>
      <c r="I95" t="s">
        <v>44</v>
      </c>
      <c r="J95">
        <v>888003935693</v>
      </c>
      <c r="K95" s="4">
        <v>888003935693</v>
      </c>
      <c r="L95">
        <v>12476</v>
      </c>
      <c r="M95" t="s">
        <v>81</v>
      </c>
      <c r="N95" t="s">
        <v>70</v>
      </c>
      <c r="T95" t="s">
        <v>95</v>
      </c>
      <c r="U95">
        <v>139908</v>
      </c>
      <c r="V95">
        <v>1</v>
      </c>
      <c r="W95">
        <v>14</v>
      </c>
      <c r="X95" t="s">
        <v>96</v>
      </c>
      <c r="Y95" t="s">
        <v>70</v>
      </c>
      <c r="AC95">
        <v>28</v>
      </c>
      <c r="AD95">
        <v>9.0139999999999994E-3</v>
      </c>
      <c r="AE95">
        <v>0.25239200000000001</v>
      </c>
      <c r="AF95" t="s">
        <v>41</v>
      </c>
      <c r="AG95">
        <v>1</v>
      </c>
      <c r="AH95">
        <v>9.0139999999999994E-3</v>
      </c>
      <c r="AI95" s="3">
        <v>0.25239200000000001</v>
      </c>
      <c r="AJ95" t="s">
        <v>42</v>
      </c>
      <c r="AK95">
        <v>0.1</v>
      </c>
      <c r="AL95" s="2">
        <v>0.22715279999999999</v>
      </c>
      <c r="AM95">
        <v>1</v>
      </c>
      <c r="AN95" s="5">
        <v>888003935693</v>
      </c>
      <c r="AO95">
        <f t="shared" si="1"/>
        <v>0.11357639999999999</v>
      </c>
    </row>
    <row r="96" spans="1:41">
      <c r="A96" t="s">
        <v>80</v>
      </c>
      <c r="B96">
        <v>10036</v>
      </c>
      <c r="C96" t="s">
        <v>63</v>
      </c>
      <c r="E96" t="s">
        <v>59</v>
      </c>
      <c r="F96" t="s">
        <v>40</v>
      </c>
      <c r="G96" t="s">
        <v>40</v>
      </c>
      <c r="H96" t="s">
        <v>43</v>
      </c>
      <c r="I96" t="s">
        <v>44</v>
      </c>
      <c r="J96">
        <v>888003935693</v>
      </c>
      <c r="K96" s="4">
        <v>888003935693</v>
      </c>
      <c r="L96">
        <v>12476</v>
      </c>
      <c r="M96" t="s">
        <v>81</v>
      </c>
      <c r="N96" t="s">
        <v>70</v>
      </c>
      <c r="T96" t="s">
        <v>84</v>
      </c>
      <c r="U96">
        <v>139900</v>
      </c>
      <c r="V96">
        <v>1</v>
      </c>
      <c r="W96">
        <v>6</v>
      </c>
      <c r="X96" t="s">
        <v>72</v>
      </c>
      <c r="Y96" t="s">
        <v>70</v>
      </c>
      <c r="AC96">
        <v>1</v>
      </c>
      <c r="AD96">
        <v>0</v>
      </c>
      <c r="AE96">
        <v>0</v>
      </c>
      <c r="AF96" t="s">
        <v>41</v>
      </c>
      <c r="AG96">
        <v>1</v>
      </c>
      <c r="AH96">
        <v>0</v>
      </c>
      <c r="AI96" s="3">
        <v>0</v>
      </c>
      <c r="AJ96" t="s">
        <v>42</v>
      </c>
      <c r="AK96">
        <v>0.1</v>
      </c>
      <c r="AL96" s="2">
        <v>0</v>
      </c>
      <c r="AM96">
        <v>1</v>
      </c>
      <c r="AN96" s="5">
        <v>888003935693</v>
      </c>
      <c r="AO96">
        <f t="shared" si="1"/>
        <v>0</v>
      </c>
    </row>
    <row r="97" spans="1:41">
      <c r="A97" t="s">
        <v>80</v>
      </c>
      <c r="B97">
        <v>10036</v>
      </c>
      <c r="C97" t="s">
        <v>63</v>
      </c>
      <c r="E97" t="s">
        <v>59</v>
      </c>
      <c r="F97" t="s">
        <v>40</v>
      </c>
      <c r="G97" t="s">
        <v>40</v>
      </c>
      <c r="H97" t="s">
        <v>43</v>
      </c>
      <c r="I97" t="s">
        <v>44</v>
      </c>
      <c r="J97">
        <v>888003935693</v>
      </c>
      <c r="K97" s="4">
        <v>888003935693</v>
      </c>
      <c r="L97">
        <v>12476</v>
      </c>
      <c r="M97" t="s">
        <v>81</v>
      </c>
      <c r="N97" t="s">
        <v>70</v>
      </c>
      <c r="T97" t="s">
        <v>84</v>
      </c>
      <c r="U97">
        <v>139900</v>
      </c>
      <c r="V97">
        <v>1</v>
      </c>
      <c r="W97">
        <v>6</v>
      </c>
      <c r="X97" t="s">
        <v>72</v>
      </c>
      <c r="Y97" t="s">
        <v>70</v>
      </c>
      <c r="AC97">
        <v>1</v>
      </c>
      <c r="AD97">
        <v>7.7039999999999999E-3</v>
      </c>
      <c r="AE97">
        <v>7.7039999999999999E-3</v>
      </c>
      <c r="AF97" t="s">
        <v>41</v>
      </c>
      <c r="AG97">
        <v>1</v>
      </c>
      <c r="AH97">
        <v>7.7039999999999999E-3</v>
      </c>
      <c r="AI97" s="3">
        <v>7.7039999999999999E-3</v>
      </c>
      <c r="AJ97" t="s">
        <v>42</v>
      </c>
      <c r="AK97">
        <v>0.1</v>
      </c>
      <c r="AL97" s="2">
        <v>6.9335999999999998E-3</v>
      </c>
      <c r="AM97">
        <v>1</v>
      </c>
      <c r="AN97" s="5">
        <v>888003935693</v>
      </c>
      <c r="AO97">
        <f t="shared" si="1"/>
        <v>3.4667999999999999E-3</v>
      </c>
    </row>
    <row r="98" spans="1:41">
      <c r="A98" t="s">
        <v>73</v>
      </c>
      <c r="B98">
        <v>10036</v>
      </c>
      <c r="C98" t="s">
        <v>63</v>
      </c>
      <c r="E98" t="s">
        <v>46</v>
      </c>
      <c r="F98" t="s">
        <v>40</v>
      </c>
      <c r="G98" t="s">
        <v>40</v>
      </c>
      <c r="H98" t="s">
        <v>43</v>
      </c>
      <c r="I98" t="s">
        <v>44</v>
      </c>
      <c r="J98" t="s">
        <v>74</v>
      </c>
      <c r="K98" s="4">
        <v>888608388627</v>
      </c>
      <c r="L98">
        <v>12025</v>
      </c>
      <c r="M98" t="s">
        <v>75</v>
      </c>
      <c r="N98" t="s">
        <v>70</v>
      </c>
      <c r="T98" t="s">
        <v>76</v>
      </c>
      <c r="U98">
        <v>135153</v>
      </c>
      <c r="V98">
        <v>1</v>
      </c>
      <c r="W98">
        <v>8</v>
      </c>
      <c r="X98" t="s">
        <v>77</v>
      </c>
      <c r="Y98" t="s">
        <v>70</v>
      </c>
      <c r="AC98">
        <v>1</v>
      </c>
      <c r="AD98">
        <v>5.2360000000000002E-3</v>
      </c>
      <c r="AE98">
        <v>5.2360000000000002E-3</v>
      </c>
      <c r="AF98" t="s">
        <v>61</v>
      </c>
      <c r="AG98">
        <v>0.73814040000000003</v>
      </c>
      <c r="AH98">
        <v>3.8649000000000001E-3</v>
      </c>
      <c r="AI98" s="3">
        <v>3.8649000000000001E-3</v>
      </c>
      <c r="AJ98" t="s">
        <v>42</v>
      </c>
      <c r="AK98">
        <v>0.1</v>
      </c>
      <c r="AL98" s="2">
        <v>3.4784099999999999E-3</v>
      </c>
      <c r="AM98">
        <v>1</v>
      </c>
      <c r="AN98" s="5">
        <v>888608388627</v>
      </c>
      <c r="AO98">
        <f>AL98*0.333</f>
        <v>1.1583105300000001E-3</v>
      </c>
    </row>
    <row r="99" spans="1:41">
      <c r="A99" t="s">
        <v>73</v>
      </c>
      <c r="B99">
        <v>10036</v>
      </c>
      <c r="C99" t="s">
        <v>63</v>
      </c>
      <c r="E99" t="s">
        <v>52</v>
      </c>
      <c r="F99" t="s">
        <v>40</v>
      </c>
      <c r="G99" t="s">
        <v>40</v>
      </c>
      <c r="H99" t="s">
        <v>43</v>
      </c>
      <c r="I99" t="s">
        <v>44</v>
      </c>
      <c r="J99" t="s">
        <v>74</v>
      </c>
      <c r="K99" s="4">
        <v>888608388627</v>
      </c>
      <c r="L99">
        <v>12025</v>
      </c>
      <c r="M99" t="s">
        <v>75</v>
      </c>
      <c r="N99" t="s">
        <v>70</v>
      </c>
      <c r="T99" t="s">
        <v>76</v>
      </c>
      <c r="U99">
        <v>135153</v>
      </c>
      <c r="V99">
        <v>1</v>
      </c>
      <c r="W99">
        <v>8</v>
      </c>
      <c r="X99" t="s">
        <v>77</v>
      </c>
      <c r="Y99" t="s">
        <v>70</v>
      </c>
      <c r="AC99">
        <v>1</v>
      </c>
      <c r="AD99">
        <v>5.3120180000000001</v>
      </c>
      <c r="AE99">
        <v>5.3120180000000001</v>
      </c>
      <c r="AF99" t="s">
        <v>66</v>
      </c>
      <c r="AG99">
        <v>7.6300000000000001E-4</v>
      </c>
      <c r="AH99">
        <v>4.0530699999999998E-3</v>
      </c>
      <c r="AI99" s="3">
        <v>4.0530699999999998E-3</v>
      </c>
      <c r="AJ99" t="s">
        <v>42</v>
      </c>
      <c r="AK99">
        <v>0.1</v>
      </c>
      <c r="AL99" s="2">
        <v>3.6477599999999999E-3</v>
      </c>
      <c r="AM99">
        <v>1</v>
      </c>
      <c r="AN99" s="5">
        <v>888608388627</v>
      </c>
      <c r="AO99">
        <f t="shared" ref="AO99:AO127" si="2">AL99*0.333</f>
        <v>1.2147040799999999E-3</v>
      </c>
    </row>
    <row r="100" spans="1:41">
      <c r="A100" t="s">
        <v>73</v>
      </c>
      <c r="B100">
        <v>10036</v>
      </c>
      <c r="C100" t="s">
        <v>63</v>
      </c>
      <c r="E100" t="s">
        <v>54</v>
      </c>
      <c r="F100" t="s">
        <v>40</v>
      </c>
      <c r="G100" t="s">
        <v>40</v>
      </c>
      <c r="H100" t="s">
        <v>43</v>
      </c>
      <c r="I100" t="s">
        <v>44</v>
      </c>
      <c r="J100" t="s">
        <v>74</v>
      </c>
      <c r="K100" s="4">
        <v>888608388627</v>
      </c>
      <c r="L100">
        <v>12025</v>
      </c>
      <c r="M100" t="s">
        <v>75</v>
      </c>
      <c r="N100" t="s">
        <v>70</v>
      </c>
      <c r="T100" t="s">
        <v>78</v>
      </c>
      <c r="U100">
        <v>135155</v>
      </c>
      <c r="V100">
        <v>1</v>
      </c>
      <c r="W100">
        <v>10</v>
      </c>
      <c r="X100" t="s">
        <v>79</v>
      </c>
      <c r="Y100" t="s">
        <v>70</v>
      </c>
      <c r="AC100">
        <v>1</v>
      </c>
      <c r="AD100">
        <v>1.7055000000000001E-2</v>
      </c>
      <c r="AE100">
        <v>1.7055000000000001E-2</v>
      </c>
      <c r="AF100" t="s">
        <v>68</v>
      </c>
      <c r="AG100">
        <v>0.22182167999999999</v>
      </c>
      <c r="AH100">
        <v>3.7831700000000002E-3</v>
      </c>
      <c r="AI100" s="3">
        <v>3.7831700000000002E-3</v>
      </c>
      <c r="AJ100" t="s">
        <v>42</v>
      </c>
      <c r="AK100">
        <v>0.1</v>
      </c>
      <c r="AL100" s="2">
        <v>3.4048500000000001E-3</v>
      </c>
      <c r="AM100">
        <v>1</v>
      </c>
      <c r="AN100" s="5">
        <v>888608388627</v>
      </c>
      <c r="AO100">
        <f t="shared" si="2"/>
        <v>1.1338150500000001E-3</v>
      </c>
    </row>
    <row r="101" spans="1:41">
      <c r="A101" t="s">
        <v>73</v>
      </c>
      <c r="B101">
        <v>10036</v>
      </c>
      <c r="C101" t="s">
        <v>63</v>
      </c>
      <c r="E101" t="s">
        <v>39</v>
      </c>
      <c r="F101" t="s">
        <v>40</v>
      </c>
      <c r="G101" t="s">
        <v>40</v>
      </c>
      <c r="H101" t="s">
        <v>43</v>
      </c>
      <c r="I101" t="s">
        <v>44</v>
      </c>
      <c r="J101" t="s">
        <v>74</v>
      </c>
      <c r="K101" s="4">
        <v>888608388627</v>
      </c>
      <c r="L101">
        <v>12025</v>
      </c>
      <c r="M101" t="s">
        <v>75</v>
      </c>
      <c r="N101" t="s">
        <v>70</v>
      </c>
      <c r="T101" t="s">
        <v>76</v>
      </c>
      <c r="U101">
        <v>135153</v>
      </c>
      <c r="V101">
        <v>1</v>
      </c>
      <c r="W101">
        <v>8</v>
      </c>
      <c r="X101" t="s">
        <v>77</v>
      </c>
      <c r="Y101" t="s">
        <v>70</v>
      </c>
      <c r="AC101">
        <v>4</v>
      </c>
      <c r="AD101">
        <v>0</v>
      </c>
      <c r="AE101">
        <v>0</v>
      </c>
      <c r="AF101" t="s">
        <v>41</v>
      </c>
      <c r="AG101">
        <v>1</v>
      </c>
      <c r="AH101">
        <v>0</v>
      </c>
      <c r="AI101" s="3">
        <v>0</v>
      </c>
      <c r="AJ101" t="s">
        <v>42</v>
      </c>
      <c r="AK101">
        <v>0.1</v>
      </c>
      <c r="AL101" s="2">
        <v>0</v>
      </c>
      <c r="AM101">
        <v>1</v>
      </c>
      <c r="AN101" s="5">
        <v>888608388627</v>
      </c>
      <c r="AO101">
        <f t="shared" si="2"/>
        <v>0</v>
      </c>
    </row>
    <row r="102" spans="1:41">
      <c r="A102" t="s">
        <v>73</v>
      </c>
      <c r="B102">
        <v>10036</v>
      </c>
      <c r="C102" t="s">
        <v>63</v>
      </c>
      <c r="E102" t="s">
        <v>39</v>
      </c>
      <c r="F102" t="s">
        <v>40</v>
      </c>
      <c r="G102" t="s">
        <v>40</v>
      </c>
      <c r="H102" t="s">
        <v>43</v>
      </c>
      <c r="I102" t="s">
        <v>44</v>
      </c>
      <c r="J102" t="s">
        <v>74</v>
      </c>
      <c r="K102" s="4">
        <v>888608388627</v>
      </c>
      <c r="L102">
        <v>12025</v>
      </c>
      <c r="M102" t="s">
        <v>75</v>
      </c>
      <c r="N102" t="s">
        <v>70</v>
      </c>
      <c r="T102" t="s">
        <v>76</v>
      </c>
      <c r="U102">
        <v>135153</v>
      </c>
      <c r="V102">
        <v>1</v>
      </c>
      <c r="W102">
        <v>8</v>
      </c>
      <c r="X102" t="s">
        <v>77</v>
      </c>
      <c r="Y102" t="s">
        <v>70</v>
      </c>
      <c r="AC102">
        <v>2</v>
      </c>
      <c r="AD102">
        <v>3.803E-3</v>
      </c>
      <c r="AE102">
        <v>7.6059999999999999E-3</v>
      </c>
      <c r="AF102" t="s">
        <v>41</v>
      </c>
      <c r="AG102">
        <v>1</v>
      </c>
      <c r="AH102">
        <v>3.803E-3</v>
      </c>
      <c r="AI102" s="3">
        <v>7.6059999999999999E-3</v>
      </c>
      <c r="AJ102" t="s">
        <v>42</v>
      </c>
      <c r="AK102">
        <v>0.1</v>
      </c>
      <c r="AL102" s="2">
        <v>6.8453999999999997E-3</v>
      </c>
      <c r="AM102">
        <v>1</v>
      </c>
      <c r="AN102" s="5">
        <v>888608388627</v>
      </c>
      <c r="AO102">
        <f t="shared" si="2"/>
        <v>2.2795182E-3</v>
      </c>
    </row>
    <row r="103" spans="1:41">
      <c r="A103" t="s">
        <v>73</v>
      </c>
      <c r="B103">
        <v>10036</v>
      </c>
      <c r="C103" t="s">
        <v>63</v>
      </c>
      <c r="E103" t="s">
        <v>39</v>
      </c>
      <c r="F103" t="s">
        <v>40</v>
      </c>
      <c r="G103" t="s">
        <v>40</v>
      </c>
      <c r="H103" t="s">
        <v>43</v>
      </c>
      <c r="I103" t="s">
        <v>44</v>
      </c>
      <c r="J103" t="s">
        <v>74</v>
      </c>
      <c r="K103" s="4">
        <v>888608388627</v>
      </c>
      <c r="L103">
        <v>12025</v>
      </c>
      <c r="M103" t="s">
        <v>75</v>
      </c>
      <c r="N103" t="s">
        <v>70</v>
      </c>
      <c r="T103" t="s">
        <v>76</v>
      </c>
      <c r="U103">
        <v>135153</v>
      </c>
      <c r="V103">
        <v>1</v>
      </c>
      <c r="W103">
        <v>8</v>
      </c>
      <c r="X103" t="s">
        <v>77</v>
      </c>
      <c r="Y103" t="s">
        <v>70</v>
      </c>
      <c r="AC103">
        <v>11</v>
      </c>
      <c r="AD103">
        <v>4.457E-3</v>
      </c>
      <c r="AE103">
        <v>4.9027000000000001E-2</v>
      </c>
      <c r="AF103" t="s">
        <v>41</v>
      </c>
      <c r="AG103">
        <v>1</v>
      </c>
      <c r="AH103">
        <v>4.457E-3</v>
      </c>
      <c r="AI103" s="3">
        <v>4.9027000000000001E-2</v>
      </c>
      <c r="AJ103" t="s">
        <v>42</v>
      </c>
      <c r="AK103">
        <v>0.1</v>
      </c>
      <c r="AL103" s="2">
        <v>4.4124299999999998E-2</v>
      </c>
      <c r="AM103">
        <v>1</v>
      </c>
      <c r="AN103" s="5">
        <v>888608388627</v>
      </c>
      <c r="AO103">
        <f t="shared" si="2"/>
        <v>1.46933919E-2</v>
      </c>
    </row>
    <row r="104" spans="1:41">
      <c r="A104" t="s">
        <v>73</v>
      </c>
      <c r="B104">
        <v>10036</v>
      </c>
      <c r="C104" t="s">
        <v>63</v>
      </c>
      <c r="E104" t="s">
        <v>39</v>
      </c>
      <c r="F104" t="s">
        <v>40</v>
      </c>
      <c r="G104" t="s">
        <v>40</v>
      </c>
      <c r="H104" t="s">
        <v>43</v>
      </c>
      <c r="I104" t="s">
        <v>44</v>
      </c>
      <c r="J104" t="s">
        <v>74</v>
      </c>
      <c r="K104" s="4">
        <v>888608388627</v>
      </c>
      <c r="L104">
        <v>12025</v>
      </c>
      <c r="M104" t="s">
        <v>75</v>
      </c>
      <c r="N104" t="s">
        <v>70</v>
      </c>
      <c r="T104" t="s">
        <v>76</v>
      </c>
      <c r="U104">
        <v>135153</v>
      </c>
      <c r="V104">
        <v>1</v>
      </c>
      <c r="W104">
        <v>8</v>
      </c>
      <c r="X104" t="s">
        <v>77</v>
      </c>
      <c r="Y104" t="s">
        <v>70</v>
      </c>
      <c r="AC104">
        <v>1</v>
      </c>
      <c r="AD104">
        <v>4.8869999999999999E-3</v>
      </c>
      <c r="AE104">
        <v>4.8869999999999999E-3</v>
      </c>
      <c r="AF104" t="s">
        <v>41</v>
      </c>
      <c r="AG104">
        <v>1</v>
      </c>
      <c r="AH104">
        <v>4.8869999999999999E-3</v>
      </c>
      <c r="AI104" s="3">
        <v>4.8869999999999999E-3</v>
      </c>
      <c r="AJ104" t="s">
        <v>42</v>
      </c>
      <c r="AK104">
        <v>0.1</v>
      </c>
      <c r="AL104" s="2">
        <v>4.3983E-3</v>
      </c>
      <c r="AM104">
        <v>1</v>
      </c>
      <c r="AN104" s="5">
        <v>888608388627</v>
      </c>
      <c r="AO104">
        <f t="shared" si="2"/>
        <v>1.4646339E-3</v>
      </c>
    </row>
    <row r="105" spans="1:41">
      <c r="A105" t="s">
        <v>73</v>
      </c>
      <c r="B105">
        <v>10036</v>
      </c>
      <c r="C105" t="s">
        <v>63</v>
      </c>
      <c r="E105" t="s">
        <v>39</v>
      </c>
      <c r="F105" t="s">
        <v>40</v>
      </c>
      <c r="G105" t="s">
        <v>40</v>
      </c>
      <c r="H105" t="s">
        <v>43</v>
      </c>
      <c r="I105" t="s">
        <v>44</v>
      </c>
      <c r="J105" t="s">
        <v>74</v>
      </c>
      <c r="K105" s="4">
        <v>888608388627</v>
      </c>
      <c r="L105">
        <v>12025</v>
      </c>
      <c r="M105" t="s">
        <v>75</v>
      </c>
      <c r="N105" t="s">
        <v>70</v>
      </c>
      <c r="T105" t="s">
        <v>76</v>
      </c>
      <c r="U105">
        <v>135153</v>
      </c>
      <c r="V105">
        <v>1</v>
      </c>
      <c r="W105">
        <v>8</v>
      </c>
      <c r="X105" t="s">
        <v>77</v>
      </c>
      <c r="Y105" t="s">
        <v>70</v>
      </c>
      <c r="AC105">
        <v>21</v>
      </c>
      <c r="AD105">
        <v>4.9519999999999998E-3</v>
      </c>
      <c r="AE105">
        <v>0.103992</v>
      </c>
      <c r="AF105" t="s">
        <v>41</v>
      </c>
      <c r="AG105">
        <v>1</v>
      </c>
      <c r="AH105">
        <v>4.9519999999999998E-3</v>
      </c>
      <c r="AI105" s="3">
        <v>0.103992</v>
      </c>
      <c r="AJ105" t="s">
        <v>42</v>
      </c>
      <c r="AK105">
        <v>0.1</v>
      </c>
      <c r="AL105" s="2">
        <v>9.3592800000000004E-2</v>
      </c>
      <c r="AM105">
        <v>1</v>
      </c>
      <c r="AN105" s="5">
        <v>888608388627</v>
      </c>
      <c r="AO105">
        <f t="shared" si="2"/>
        <v>3.1166402400000005E-2</v>
      </c>
    </row>
    <row r="106" spans="1:41">
      <c r="A106" t="s">
        <v>73</v>
      </c>
      <c r="B106">
        <v>10036</v>
      </c>
      <c r="C106" t="s">
        <v>63</v>
      </c>
      <c r="E106" t="s">
        <v>39</v>
      </c>
      <c r="F106" t="s">
        <v>40</v>
      </c>
      <c r="G106" t="s">
        <v>40</v>
      </c>
      <c r="H106" t="s">
        <v>43</v>
      </c>
      <c r="I106" t="s">
        <v>44</v>
      </c>
      <c r="J106" t="s">
        <v>74</v>
      </c>
      <c r="K106" s="4">
        <v>888608388627</v>
      </c>
      <c r="L106">
        <v>12025</v>
      </c>
      <c r="M106" t="s">
        <v>75</v>
      </c>
      <c r="N106" t="s">
        <v>70</v>
      </c>
      <c r="T106" t="s">
        <v>76</v>
      </c>
      <c r="U106">
        <v>135153</v>
      </c>
      <c r="V106">
        <v>1</v>
      </c>
      <c r="W106">
        <v>8</v>
      </c>
      <c r="X106" t="s">
        <v>77</v>
      </c>
      <c r="Y106" t="s">
        <v>70</v>
      </c>
      <c r="AC106">
        <v>4</v>
      </c>
      <c r="AD106">
        <v>5.1479999999999998E-3</v>
      </c>
      <c r="AE106">
        <v>2.0591999999999999E-2</v>
      </c>
      <c r="AF106" t="s">
        <v>41</v>
      </c>
      <c r="AG106">
        <v>1</v>
      </c>
      <c r="AH106">
        <v>5.1479999999999998E-3</v>
      </c>
      <c r="AI106" s="3">
        <v>2.0591999999999999E-2</v>
      </c>
      <c r="AJ106" t="s">
        <v>42</v>
      </c>
      <c r="AK106">
        <v>0.1</v>
      </c>
      <c r="AL106" s="2">
        <v>1.8532799999999999E-2</v>
      </c>
      <c r="AM106">
        <v>1</v>
      </c>
      <c r="AN106" s="5">
        <v>888608388627</v>
      </c>
      <c r="AO106">
        <f t="shared" si="2"/>
        <v>6.1714223999999995E-3</v>
      </c>
    </row>
    <row r="107" spans="1:41">
      <c r="A107" t="s">
        <v>73</v>
      </c>
      <c r="B107">
        <v>10036</v>
      </c>
      <c r="C107" t="s">
        <v>63</v>
      </c>
      <c r="E107" t="s">
        <v>39</v>
      </c>
      <c r="F107" t="s">
        <v>40</v>
      </c>
      <c r="G107" t="s">
        <v>40</v>
      </c>
      <c r="H107" t="s">
        <v>43</v>
      </c>
      <c r="I107" t="s">
        <v>44</v>
      </c>
      <c r="J107" t="s">
        <v>74</v>
      </c>
      <c r="K107" s="4">
        <v>888608388627</v>
      </c>
      <c r="L107">
        <v>12025</v>
      </c>
      <c r="M107" t="s">
        <v>75</v>
      </c>
      <c r="N107" t="s">
        <v>70</v>
      </c>
      <c r="T107" t="s">
        <v>76</v>
      </c>
      <c r="U107">
        <v>135153</v>
      </c>
      <c r="V107">
        <v>1</v>
      </c>
      <c r="W107">
        <v>8</v>
      </c>
      <c r="X107" t="s">
        <v>77</v>
      </c>
      <c r="Y107" t="s">
        <v>70</v>
      </c>
      <c r="AC107">
        <v>2</v>
      </c>
      <c r="AD107">
        <v>6.0600000000000003E-3</v>
      </c>
      <c r="AE107">
        <v>1.2120000000000001E-2</v>
      </c>
      <c r="AF107" t="s">
        <v>41</v>
      </c>
      <c r="AG107">
        <v>1</v>
      </c>
      <c r="AH107">
        <v>6.0600000000000003E-3</v>
      </c>
      <c r="AI107" s="3">
        <v>1.2120000000000001E-2</v>
      </c>
      <c r="AJ107" t="s">
        <v>42</v>
      </c>
      <c r="AK107">
        <v>0.1</v>
      </c>
      <c r="AL107" s="2">
        <v>1.0907999999999999E-2</v>
      </c>
      <c r="AM107">
        <v>1</v>
      </c>
      <c r="AN107" s="5">
        <v>888608388627</v>
      </c>
      <c r="AO107">
        <f t="shared" si="2"/>
        <v>3.6323639999999999E-3</v>
      </c>
    </row>
    <row r="108" spans="1:41">
      <c r="A108" t="s">
        <v>73</v>
      </c>
      <c r="B108">
        <v>10036</v>
      </c>
      <c r="C108" t="s">
        <v>63</v>
      </c>
      <c r="E108" t="s">
        <v>39</v>
      </c>
      <c r="F108" t="s">
        <v>40</v>
      </c>
      <c r="G108" t="s">
        <v>40</v>
      </c>
      <c r="H108" t="s">
        <v>43</v>
      </c>
      <c r="I108" t="s">
        <v>44</v>
      </c>
      <c r="J108" t="s">
        <v>74</v>
      </c>
      <c r="K108" s="4">
        <v>888608388627</v>
      </c>
      <c r="L108">
        <v>12025</v>
      </c>
      <c r="M108" t="s">
        <v>75</v>
      </c>
      <c r="N108" t="s">
        <v>70</v>
      </c>
      <c r="T108" t="s">
        <v>76</v>
      </c>
      <c r="U108">
        <v>135153</v>
      </c>
      <c r="V108">
        <v>1</v>
      </c>
      <c r="W108">
        <v>8</v>
      </c>
      <c r="X108" t="s">
        <v>77</v>
      </c>
      <c r="Y108" t="s">
        <v>70</v>
      </c>
      <c r="AC108">
        <v>2</v>
      </c>
      <c r="AD108">
        <v>8.7309999999999992E-3</v>
      </c>
      <c r="AE108">
        <v>1.7461999999999998E-2</v>
      </c>
      <c r="AF108" t="s">
        <v>41</v>
      </c>
      <c r="AG108">
        <v>1</v>
      </c>
      <c r="AH108">
        <v>8.7309999999999992E-3</v>
      </c>
      <c r="AI108" s="3">
        <v>1.7461999999999998E-2</v>
      </c>
      <c r="AJ108" t="s">
        <v>42</v>
      </c>
      <c r="AK108">
        <v>0.1</v>
      </c>
      <c r="AL108" s="2">
        <v>1.5715799999999999E-2</v>
      </c>
      <c r="AM108">
        <v>1</v>
      </c>
      <c r="AN108" s="5">
        <v>888608388627</v>
      </c>
      <c r="AO108">
        <f t="shared" si="2"/>
        <v>5.2333613999999999E-3</v>
      </c>
    </row>
    <row r="109" spans="1:41">
      <c r="A109" t="s">
        <v>73</v>
      </c>
      <c r="B109">
        <v>10036</v>
      </c>
      <c r="C109" t="s">
        <v>63</v>
      </c>
      <c r="E109" t="s">
        <v>39</v>
      </c>
      <c r="F109" t="s">
        <v>40</v>
      </c>
      <c r="G109" t="s">
        <v>40</v>
      </c>
      <c r="H109" t="s">
        <v>43</v>
      </c>
      <c r="I109" t="s">
        <v>44</v>
      </c>
      <c r="J109" t="s">
        <v>74</v>
      </c>
      <c r="K109" s="4">
        <v>888608388627</v>
      </c>
      <c r="L109">
        <v>12025</v>
      </c>
      <c r="M109" t="s">
        <v>75</v>
      </c>
      <c r="N109" t="s">
        <v>70</v>
      </c>
      <c r="T109" t="s">
        <v>76</v>
      </c>
      <c r="U109">
        <v>135153</v>
      </c>
      <c r="V109">
        <v>1</v>
      </c>
      <c r="W109">
        <v>8</v>
      </c>
      <c r="X109" t="s">
        <v>77</v>
      </c>
      <c r="Y109" t="s">
        <v>70</v>
      </c>
      <c r="AC109">
        <v>3</v>
      </c>
      <c r="AD109">
        <v>8.9130000000000008E-3</v>
      </c>
      <c r="AE109">
        <v>2.6738999999999999E-2</v>
      </c>
      <c r="AF109" t="s">
        <v>41</v>
      </c>
      <c r="AG109">
        <v>1</v>
      </c>
      <c r="AH109">
        <v>8.9130000000000008E-3</v>
      </c>
      <c r="AI109" s="3">
        <v>2.6738999999999999E-2</v>
      </c>
      <c r="AJ109" t="s">
        <v>42</v>
      </c>
      <c r="AK109">
        <v>0.1</v>
      </c>
      <c r="AL109" s="2">
        <v>2.4065099999999999E-2</v>
      </c>
      <c r="AM109">
        <v>1</v>
      </c>
      <c r="AN109" s="5">
        <v>888608388627</v>
      </c>
      <c r="AO109">
        <f t="shared" si="2"/>
        <v>8.0136783000000003E-3</v>
      </c>
    </row>
    <row r="110" spans="1:41">
      <c r="A110" t="s">
        <v>73</v>
      </c>
      <c r="B110">
        <v>10036</v>
      </c>
      <c r="C110" t="s">
        <v>63</v>
      </c>
      <c r="E110" t="s">
        <v>39</v>
      </c>
      <c r="F110" t="s">
        <v>40</v>
      </c>
      <c r="G110" t="s">
        <v>40</v>
      </c>
      <c r="H110" t="s">
        <v>43</v>
      </c>
      <c r="I110" t="s">
        <v>44</v>
      </c>
      <c r="J110" t="s">
        <v>74</v>
      </c>
      <c r="K110" s="4">
        <v>888608388627</v>
      </c>
      <c r="L110">
        <v>12025</v>
      </c>
      <c r="M110" t="s">
        <v>75</v>
      </c>
      <c r="N110" t="s">
        <v>70</v>
      </c>
      <c r="T110" t="s">
        <v>76</v>
      </c>
      <c r="U110">
        <v>135153</v>
      </c>
      <c r="V110">
        <v>1</v>
      </c>
      <c r="W110">
        <v>8</v>
      </c>
      <c r="X110" t="s">
        <v>77</v>
      </c>
      <c r="Y110" t="s">
        <v>70</v>
      </c>
      <c r="AC110">
        <v>1</v>
      </c>
      <c r="AD110">
        <v>8.9650000000000007E-3</v>
      </c>
      <c r="AE110">
        <v>8.9650000000000007E-3</v>
      </c>
      <c r="AF110" t="s">
        <v>41</v>
      </c>
      <c r="AG110">
        <v>1</v>
      </c>
      <c r="AH110">
        <v>8.9650000000000007E-3</v>
      </c>
      <c r="AI110" s="3">
        <v>8.9650000000000007E-3</v>
      </c>
      <c r="AJ110" t="s">
        <v>42</v>
      </c>
      <c r="AK110">
        <v>0.1</v>
      </c>
      <c r="AL110" s="2">
        <v>8.0684999999999993E-3</v>
      </c>
      <c r="AM110">
        <v>1</v>
      </c>
      <c r="AN110" s="5">
        <v>888608388627</v>
      </c>
      <c r="AO110">
        <f t="shared" si="2"/>
        <v>2.6868104999999997E-3</v>
      </c>
    </row>
    <row r="111" spans="1:41">
      <c r="A111" t="s">
        <v>73</v>
      </c>
      <c r="B111">
        <v>10036</v>
      </c>
      <c r="C111" t="s">
        <v>63</v>
      </c>
      <c r="E111" t="s">
        <v>39</v>
      </c>
      <c r="F111" t="s">
        <v>40</v>
      </c>
      <c r="G111" t="s">
        <v>40</v>
      </c>
      <c r="H111" t="s">
        <v>43</v>
      </c>
      <c r="I111" t="s">
        <v>44</v>
      </c>
      <c r="J111" t="s">
        <v>74</v>
      </c>
      <c r="K111" s="4">
        <v>888608388627</v>
      </c>
      <c r="L111">
        <v>12025</v>
      </c>
      <c r="M111" t="s">
        <v>75</v>
      </c>
      <c r="N111" t="s">
        <v>70</v>
      </c>
      <c r="T111" t="s">
        <v>76</v>
      </c>
      <c r="U111">
        <v>135153</v>
      </c>
      <c r="V111">
        <v>1</v>
      </c>
      <c r="W111">
        <v>8</v>
      </c>
      <c r="X111" t="s">
        <v>77</v>
      </c>
      <c r="Y111" t="s">
        <v>70</v>
      </c>
      <c r="AC111">
        <v>39</v>
      </c>
      <c r="AD111">
        <v>9.0139999999999994E-3</v>
      </c>
      <c r="AE111">
        <v>0.35154600000000003</v>
      </c>
      <c r="AF111" t="s">
        <v>41</v>
      </c>
      <c r="AG111">
        <v>1</v>
      </c>
      <c r="AH111">
        <v>9.0139999999999994E-3</v>
      </c>
      <c r="AI111" s="3">
        <v>0.35154600000000003</v>
      </c>
      <c r="AJ111" t="s">
        <v>42</v>
      </c>
      <c r="AK111">
        <v>0.1</v>
      </c>
      <c r="AL111" s="2">
        <v>0.31639139999999999</v>
      </c>
      <c r="AM111">
        <v>1</v>
      </c>
      <c r="AN111" s="5">
        <v>888608388627</v>
      </c>
      <c r="AO111">
        <f t="shared" si="2"/>
        <v>0.1053583362</v>
      </c>
    </row>
    <row r="112" spans="1:41">
      <c r="A112" t="s">
        <v>73</v>
      </c>
      <c r="B112">
        <v>10036</v>
      </c>
      <c r="C112" t="s">
        <v>63</v>
      </c>
      <c r="E112" t="s">
        <v>39</v>
      </c>
      <c r="F112" t="s">
        <v>40</v>
      </c>
      <c r="G112" t="s">
        <v>40</v>
      </c>
      <c r="H112" t="s">
        <v>43</v>
      </c>
      <c r="I112" t="s">
        <v>44</v>
      </c>
      <c r="J112" t="s">
        <v>74</v>
      </c>
      <c r="K112" s="4">
        <v>888608388627</v>
      </c>
      <c r="L112">
        <v>12025</v>
      </c>
      <c r="M112" t="s">
        <v>75</v>
      </c>
      <c r="N112" t="s">
        <v>70</v>
      </c>
      <c r="T112" t="s">
        <v>76</v>
      </c>
      <c r="U112">
        <v>135153</v>
      </c>
      <c r="V112">
        <v>1</v>
      </c>
      <c r="W112">
        <v>8</v>
      </c>
      <c r="X112" t="s">
        <v>77</v>
      </c>
      <c r="Y112" t="s">
        <v>70</v>
      </c>
      <c r="AC112">
        <v>1</v>
      </c>
      <c r="AD112">
        <v>9.8560000000000002E-3</v>
      </c>
      <c r="AE112">
        <v>9.8560000000000002E-3</v>
      </c>
      <c r="AF112" t="s">
        <v>41</v>
      </c>
      <c r="AG112">
        <v>1</v>
      </c>
      <c r="AH112">
        <v>9.8560000000000002E-3</v>
      </c>
      <c r="AI112" s="3">
        <v>9.8560000000000002E-3</v>
      </c>
      <c r="AJ112" t="s">
        <v>42</v>
      </c>
      <c r="AK112">
        <v>0.1</v>
      </c>
      <c r="AL112" s="2">
        <v>8.8704000000000005E-3</v>
      </c>
      <c r="AM112">
        <v>1</v>
      </c>
      <c r="AN112" s="5">
        <v>888608388627</v>
      </c>
      <c r="AO112">
        <f t="shared" si="2"/>
        <v>2.9538432000000003E-3</v>
      </c>
    </row>
    <row r="113" spans="1:41">
      <c r="A113" t="s">
        <v>73</v>
      </c>
      <c r="B113">
        <v>10036</v>
      </c>
      <c r="C113" t="s">
        <v>63</v>
      </c>
      <c r="E113" t="s">
        <v>39</v>
      </c>
      <c r="F113" t="s">
        <v>40</v>
      </c>
      <c r="G113" t="s">
        <v>40</v>
      </c>
      <c r="H113" t="s">
        <v>43</v>
      </c>
      <c r="I113" t="s">
        <v>44</v>
      </c>
      <c r="J113" t="s">
        <v>74</v>
      </c>
      <c r="K113" s="4">
        <v>888608388627</v>
      </c>
      <c r="L113">
        <v>12025</v>
      </c>
      <c r="M113" t="s">
        <v>75</v>
      </c>
      <c r="N113" t="s">
        <v>70</v>
      </c>
      <c r="T113" t="s">
        <v>76</v>
      </c>
      <c r="U113">
        <v>135153</v>
      </c>
      <c r="V113">
        <v>1</v>
      </c>
      <c r="W113">
        <v>8</v>
      </c>
      <c r="X113" t="s">
        <v>77</v>
      </c>
      <c r="Y113" t="s">
        <v>70</v>
      </c>
      <c r="AC113">
        <v>3</v>
      </c>
      <c r="AD113">
        <v>1.1086E-2</v>
      </c>
      <c r="AE113">
        <v>3.3258000000000003E-2</v>
      </c>
      <c r="AF113" t="s">
        <v>41</v>
      </c>
      <c r="AG113">
        <v>1</v>
      </c>
      <c r="AH113">
        <v>1.1086E-2</v>
      </c>
      <c r="AI113" s="3">
        <v>3.3258000000000003E-2</v>
      </c>
      <c r="AJ113" t="s">
        <v>42</v>
      </c>
      <c r="AK113">
        <v>0.1</v>
      </c>
      <c r="AL113" s="2">
        <v>2.9932199999999999E-2</v>
      </c>
      <c r="AM113">
        <v>1</v>
      </c>
      <c r="AN113" s="5">
        <v>888608388627</v>
      </c>
      <c r="AO113">
        <f t="shared" si="2"/>
        <v>9.9674225999999994E-3</v>
      </c>
    </row>
    <row r="114" spans="1:41">
      <c r="A114" t="s">
        <v>73</v>
      </c>
      <c r="B114">
        <v>10036</v>
      </c>
      <c r="C114" t="s">
        <v>63</v>
      </c>
      <c r="E114" t="s">
        <v>39</v>
      </c>
      <c r="F114" t="s">
        <v>40</v>
      </c>
      <c r="G114" t="s">
        <v>40</v>
      </c>
      <c r="H114" t="s">
        <v>43</v>
      </c>
      <c r="I114" t="s">
        <v>44</v>
      </c>
      <c r="J114" t="s">
        <v>74</v>
      </c>
      <c r="K114" s="4">
        <v>888608388627</v>
      </c>
      <c r="L114">
        <v>12025</v>
      </c>
      <c r="M114" t="s">
        <v>75</v>
      </c>
      <c r="N114" t="s">
        <v>70</v>
      </c>
      <c r="T114" t="s">
        <v>78</v>
      </c>
      <c r="U114">
        <v>135155</v>
      </c>
      <c r="V114">
        <v>1</v>
      </c>
      <c r="W114">
        <v>10</v>
      </c>
      <c r="X114" t="s">
        <v>79</v>
      </c>
      <c r="Y114" t="s">
        <v>70</v>
      </c>
      <c r="AC114">
        <v>6</v>
      </c>
      <c r="AD114">
        <v>0</v>
      </c>
      <c r="AE114">
        <v>0</v>
      </c>
      <c r="AF114" t="s">
        <v>41</v>
      </c>
      <c r="AG114">
        <v>1</v>
      </c>
      <c r="AH114">
        <v>0</v>
      </c>
      <c r="AI114" s="3">
        <v>0</v>
      </c>
      <c r="AJ114" t="s">
        <v>42</v>
      </c>
      <c r="AK114">
        <v>0.1</v>
      </c>
      <c r="AL114" s="2">
        <v>0</v>
      </c>
      <c r="AM114">
        <v>1</v>
      </c>
      <c r="AN114" s="5">
        <v>888608388627</v>
      </c>
      <c r="AO114">
        <f t="shared" si="2"/>
        <v>0</v>
      </c>
    </row>
    <row r="115" spans="1:41">
      <c r="A115" t="s">
        <v>73</v>
      </c>
      <c r="B115">
        <v>10036</v>
      </c>
      <c r="C115" t="s">
        <v>63</v>
      </c>
      <c r="E115" t="s">
        <v>39</v>
      </c>
      <c r="F115" t="s">
        <v>40</v>
      </c>
      <c r="G115" t="s">
        <v>40</v>
      </c>
      <c r="H115" t="s">
        <v>43</v>
      </c>
      <c r="I115" t="s">
        <v>44</v>
      </c>
      <c r="J115" t="s">
        <v>74</v>
      </c>
      <c r="K115" s="4">
        <v>888608388627</v>
      </c>
      <c r="L115">
        <v>12025</v>
      </c>
      <c r="M115" t="s">
        <v>75</v>
      </c>
      <c r="N115" t="s">
        <v>70</v>
      </c>
      <c r="T115" t="s">
        <v>78</v>
      </c>
      <c r="U115">
        <v>135155</v>
      </c>
      <c r="V115">
        <v>1</v>
      </c>
      <c r="W115">
        <v>10</v>
      </c>
      <c r="X115" t="s">
        <v>79</v>
      </c>
      <c r="Y115" t="s">
        <v>70</v>
      </c>
      <c r="AC115">
        <v>1</v>
      </c>
      <c r="AD115">
        <v>3.803E-3</v>
      </c>
      <c r="AE115">
        <v>3.803E-3</v>
      </c>
      <c r="AF115" t="s">
        <v>41</v>
      </c>
      <c r="AG115">
        <v>1</v>
      </c>
      <c r="AH115">
        <v>3.803E-3</v>
      </c>
      <c r="AI115" s="3">
        <v>3.803E-3</v>
      </c>
      <c r="AJ115" t="s">
        <v>42</v>
      </c>
      <c r="AK115">
        <v>0.1</v>
      </c>
      <c r="AL115" s="2">
        <v>3.4226999999999999E-3</v>
      </c>
      <c r="AM115">
        <v>1</v>
      </c>
      <c r="AN115" s="5">
        <v>888608388627</v>
      </c>
      <c r="AO115">
        <f t="shared" si="2"/>
        <v>1.1397591E-3</v>
      </c>
    </row>
    <row r="116" spans="1:41">
      <c r="A116" t="s">
        <v>73</v>
      </c>
      <c r="B116">
        <v>10036</v>
      </c>
      <c r="C116" t="s">
        <v>63</v>
      </c>
      <c r="E116" t="s">
        <v>39</v>
      </c>
      <c r="F116" t="s">
        <v>40</v>
      </c>
      <c r="G116" t="s">
        <v>40</v>
      </c>
      <c r="H116" t="s">
        <v>43</v>
      </c>
      <c r="I116" t="s">
        <v>44</v>
      </c>
      <c r="J116" t="s">
        <v>74</v>
      </c>
      <c r="K116" s="4">
        <v>888608388627</v>
      </c>
      <c r="L116">
        <v>12025</v>
      </c>
      <c r="M116" t="s">
        <v>75</v>
      </c>
      <c r="N116" t="s">
        <v>70</v>
      </c>
      <c r="T116" t="s">
        <v>78</v>
      </c>
      <c r="U116">
        <v>135155</v>
      </c>
      <c r="V116">
        <v>1</v>
      </c>
      <c r="W116">
        <v>10</v>
      </c>
      <c r="X116" t="s">
        <v>79</v>
      </c>
      <c r="Y116" t="s">
        <v>70</v>
      </c>
      <c r="AC116">
        <v>8</v>
      </c>
      <c r="AD116">
        <v>4.457E-3</v>
      </c>
      <c r="AE116">
        <v>3.5656E-2</v>
      </c>
      <c r="AF116" t="s">
        <v>41</v>
      </c>
      <c r="AG116">
        <v>1</v>
      </c>
      <c r="AH116">
        <v>4.457E-3</v>
      </c>
      <c r="AI116" s="3">
        <v>3.5656E-2</v>
      </c>
      <c r="AJ116" t="s">
        <v>42</v>
      </c>
      <c r="AK116">
        <v>0.1</v>
      </c>
      <c r="AL116" s="2">
        <v>3.2090399999999998E-2</v>
      </c>
      <c r="AM116">
        <v>1</v>
      </c>
      <c r="AN116" s="5">
        <v>888608388627</v>
      </c>
      <c r="AO116">
        <f t="shared" si="2"/>
        <v>1.06861032E-2</v>
      </c>
    </row>
    <row r="117" spans="1:41">
      <c r="A117" t="s">
        <v>73</v>
      </c>
      <c r="B117">
        <v>10036</v>
      </c>
      <c r="C117" t="s">
        <v>63</v>
      </c>
      <c r="E117" t="s">
        <v>39</v>
      </c>
      <c r="F117" t="s">
        <v>40</v>
      </c>
      <c r="G117" t="s">
        <v>40</v>
      </c>
      <c r="H117" t="s">
        <v>43</v>
      </c>
      <c r="I117" t="s">
        <v>44</v>
      </c>
      <c r="J117" t="s">
        <v>74</v>
      </c>
      <c r="K117" s="4">
        <v>888608388627</v>
      </c>
      <c r="L117">
        <v>12025</v>
      </c>
      <c r="M117" t="s">
        <v>75</v>
      </c>
      <c r="N117" t="s">
        <v>70</v>
      </c>
      <c r="T117" t="s">
        <v>78</v>
      </c>
      <c r="U117">
        <v>135155</v>
      </c>
      <c r="V117">
        <v>1</v>
      </c>
      <c r="W117">
        <v>10</v>
      </c>
      <c r="X117" t="s">
        <v>79</v>
      </c>
      <c r="Y117" t="s">
        <v>70</v>
      </c>
      <c r="AC117">
        <v>3</v>
      </c>
      <c r="AD117">
        <v>4.8869999999999999E-3</v>
      </c>
      <c r="AE117">
        <v>1.4661E-2</v>
      </c>
      <c r="AF117" t="s">
        <v>41</v>
      </c>
      <c r="AG117">
        <v>1</v>
      </c>
      <c r="AH117">
        <v>4.8869999999999999E-3</v>
      </c>
      <c r="AI117" s="3">
        <v>1.4661E-2</v>
      </c>
      <c r="AJ117" t="s">
        <v>42</v>
      </c>
      <c r="AK117">
        <v>0.1</v>
      </c>
      <c r="AL117" s="2">
        <v>1.3194900000000001E-2</v>
      </c>
      <c r="AM117">
        <v>1</v>
      </c>
      <c r="AN117" s="5">
        <v>888608388627</v>
      </c>
      <c r="AO117">
        <f t="shared" si="2"/>
        <v>4.3939017000000002E-3</v>
      </c>
    </row>
    <row r="118" spans="1:41">
      <c r="A118" t="s">
        <v>73</v>
      </c>
      <c r="B118">
        <v>10036</v>
      </c>
      <c r="C118" t="s">
        <v>63</v>
      </c>
      <c r="E118" t="s">
        <v>39</v>
      </c>
      <c r="F118" t="s">
        <v>40</v>
      </c>
      <c r="G118" t="s">
        <v>40</v>
      </c>
      <c r="H118" t="s">
        <v>43</v>
      </c>
      <c r="I118" t="s">
        <v>44</v>
      </c>
      <c r="J118" t="s">
        <v>74</v>
      </c>
      <c r="K118" s="4">
        <v>888608388627</v>
      </c>
      <c r="L118">
        <v>12025</v>
      </c>
      <c r="M118" t="s">
        <v>75</v>
      </c>
      <c r="N118" t="s">
        <v>70</v>
      </c>
      <c r="T118" t="s">
        <v>78</v>
      </c>
      <c r="U118">
        <v>135155</v>
      </c>
      <c r="V118">
        <v>1</v>
      </c>
      <c r="W118">
        <v>10</v>
      </c>
      <c r="X118" t="s">
        <v>79</v>
      </c>
      <c r="Y118" t="s">
        <v>70</v>
      </c>
      <c r="AC118">
        <v>26</v>
      </c>
      <c r="AD118">
        <v>4.9519999999999998E-3</v>
      </c>
      <c r="AE118">
        <v>0.12875200000000001</v>
      </c>
      <c r="AF118" t="s">
        <v>41</v>
      </c>
      <c r="AG118">
        <v>1</v>
      </c>
      <c r="AH118">
        <v>4.9519999999999998E-3</v>
      </c>
      <c r="AI118" s="3">
        <v>0.12875200000000001</v>
      </c>
      <c r="AJ118" t="s">
        <v>42</v>
      </c>
      <c r="AK118">
        <v>0.1</v>
      </c>
      <c r="AL118" s="2">
        <v>0.1158768</v>
      </c>
      <c r="AM118">
        <v>1</v>
      </c>
      <c r="AN118" s="5">
        <v>888608388627</v>
      </c>
      <c r="AO118">
        <f t="shared" si="2"/>
        <v>3.8586974400000001E-2</v>
      </c>
    </row>
    <row r="119" spans="1:41">
      <c r="A119" t="s">
        <v>73</v>
      </c>
      <c r="B119">
        <v>10036</v>
      </c>
      <c r="C119" t="s">
        <v>63</v>
      </c>
      <c r="E119" t="s">
        <v>39</v>
      </c>
      <c r="F119" t="s">
        <v>40</v>
      </c>
      <c r="G119" t="s">
        <v>40</v>
      </c>
      <c r="H119" t="s">
        <v>43</v>
      </c>
      <c r="I119" t="s">
        <v>44</v>
      </c>
      <c r="J119" t="s">
        <v>74</v>
      </c>
      <c r="K119" s="4">
        <v>888608388627</v>
      </c>
      <c r="L119">
        <v>12025</v>
      </c>
      <c r="M119" t="s">
        <v>75</v>
      </c>
      <c r="N119" t="s">
        <v>70</v>
      </c>
      <c r="T119" t="s">
        <v>78</v>
      </c>
      <c r="U119">
        <v>135155</v>
      </c>
      <c r="V119">
        <v>1</v>
      </c>
      <c r="W119">
        <v>10</v>
      </c>
      <c r="X119" t="s">
        <v>79</v>
      </c>
      <c r="Y119" t="s">
        <v>70</v>
      </c>
      <c r="AC119">
        <v>2</v>
      </c>
      <c r="AD119">
        <v>5.1479999999999998E-3</v>
      </c>
      <c r="AE119">
        <v>1.0296E-2</v>
      </c>
      <c r="AF119" t="s">
        <v>41</v>
      </c>
      <c r="AG119">
        <v>1</v>
      </c>
      <c r="AH119">
        <v>5.1479999999999998E-3</v>
      </c>
      <c r="AI119" s="3">
        <v>1.0296E-2</v>
      </c>
      <c r="AJ119" t="s">
        <v>42</v>
      </c>
      <c r="AK119">
        <v>0.1</v>
      </c>
      <c r="AL119" s="2">
        <v>9.2663999999999993E-3</v>
      </c>
      <c r="AM119">
        <v>1</v>
      </c>
      <c r="AN119" s="5">
        <v>888608388627</v>
      </c>
      <c r="AO119">
        <f t="shared" si="2"/>
        <v>3.0857111999999997E-3</v>
      </c>
    </row>
    <row r="120" spans="1:41">
      <c r="A120" t="s">
        <v>73</v>
      </c>
      <c r="B120">
        <v>10036</v>
      </c>
      <c r="C120" t="s">
        <v>63</v>
      </c>
      <c r="E120" t="s">
        <v>39</v>
      </c>
      <c r="F120" t="s">
        <v>40</v>
      </c>
      <c r="G120" t="s">
        <v>40</v>
      </c>
      <c r="H120" t="s">
        <v>43</v>
      </c>
      <c r="I120" t="s">
        <v>44</v>
      </c>
      <c r="J120" t="s">
        <v>74</v>
      </c>
      <c r="K120" s="4">
        <v>888608388627</v>
      </c>
      <c r="L120">
        <v>12025</v>
      </c>
      <c r="M120" t="s">
        <v>75</v>
      </c>
      <c r="N120" t="s">
        <v>70</v>
      </c>
      <c r="T120" t="s">
        <v>78</v>
      </c>
      <c r="U120">
        <v>135155</v>
      </c>
      <c r="V120">
        <v>1</v>
      </c>
      <c r="W120">
        <v>10</v>
      </c>
      <c r="X120" t="s">
        <v>79</v>
      </c>
      <c r="Y120" t="s">
        <v>70</v>
      </c>
      <c r="AC120">
        <v>3</v>
      </c>
      <c r="AD120">
        <v>6.0600000000000003E-3</v>
      </c>
      <c r="AE120">
        <v>1.8180000000000002E-2</v>
      </c>
      <c r="AF120" t="s">
        <v>41</v>
      </c>
      <c r="AG120">
        <v>1</v>
      </c>
      <c r="AH120">
        <v>6.0600000000000003E-3</v>
      </c>
      <c r="AI120" s="3">
        <v>1.8180000000000002E-2</v>
      </c>
      <c r="AJ120" t="s">
        <v>42</v>
      </c>
      <c r="AK120">
        <v>0.1</v>
      </c>
      <c r="AL120" s="2">
        <v>1.6362000000000002E-2</v>
      </c>
      <c r="AM120">
        <v>1</v>
      </c>
      <c r="AN120" s="5">
        <v>888608388627</v>
      </c>
      <c r="AO120">
        <f t="shared" si="2"/>
        <v>5.4485460000000012E-3</v>
      </c>
    </row>
    <row r="121" spans="1:41">
      <c r="A121" t="s">
        <v>73</v>
      </c>
      <c r="B121">
        <v>10036</v>
      </c>
      <c r="C121" t="s">
        <v>63</v>
      </c>
      <c r="E121" t="s">
        <v>39</v>
      </c>
      <c r="F121" t="s">
        <v>40</v>
      </c>
      <c r="G121" t="s">
        <v>40</v>
      </c>
      <c r="H121" t="s">
        <v>43</v>
      </c>
      <c r="I121" t="s">
        <v>44</v>
      </c>
      <c r="J121" t="s">
        <v>74</v>
      </c>
      <c r="K121" s="4">
        <v>888608388627</v>
      </c>
      <c r="L121">
        <v>12025</v>
      </c>
      <c r="M121" t="s">
        <v>75</v>
      </c>
      <c r="N121" t="s">
        <v>70</v>
      </c>
      <c r="T121" t="s">
        <v>78</v>
      </c>
      <c r="U121">
        <v>135155</v>
      </c>
      <c r="V121">
        <v>1</v>
      </c>
      <c r="W121">
        <v>10</v>
      </c>
      <c r="X121" t="s">
        <v>79</v>
      </c>
      <c r="Y121" t="s">
        <v>70</v>
      </c>
      <c r="AC121">
        <v>2</v>
      </c>
      <c r="AD121">
        <v>8.6630000000000006E-3</v>
      </c>
      <c r="AE121">
        <v>1.7326000000000001E-2</v>
      </c>
      <c r="AF121" t="s">
        <v>41</v>
      </c>
      <c r="AG121">
        <v>1</v>
      </c>
      <c r="AH121">
        <v>8.6630000000000006E-3</v>
      </c>
      <c r="AI121" s="3">
        <v>1.7326000000000001E-2</v>
      </c>
      <c r="AJ121" t="s">
        <v>42</v>
      </c>
      <c r="AK121">
        <v>0.1</v>
      </c>
      <c r="AL121" s="2">
        <v>1.55934E-2</v>
      </c>
      <c r="AM121">
        <v>1</v>
      </c>
      <c r="AN121" s="5">
        <v>888608388627</v>
      </c>
      <c r="AO121">
        <f t="shared" si="2"/>
        <v>5.1926022000000002E-3</v>
      </c>
    </row>
    <row r="122" spans="1:41">
      <c r="A122" t="s">
        <v>73</v>
      </c>
      <c r="B122">
        <v>10036</v>
      </c>
      <c r="C122" t="s">
        <v>63</v>
      </c>
      <c r="E122" t="s">
        <v>39</v>
      </c>
      <c r="F122" t="s">
        <v>40</v>
      </c>
      <c r="G122" t="s">
        <v>40</v>
      </c>
      <c r="H122" t="s">
        <v>43</v>
      </c>
      <c r="I122" t="s">
        <v>44</v>
      </c>
      <c r="J122" t="s">
        <v>74</v>
      </c>
      <c r="K122" s="4">
        <v>888608388627</v>
      </c>
      <c r="L122">
        <v>12025</v>
      </c>
      <c r="M122" t="s">
        <v>75</v>
      </c>
      <c r="N122" t="s">
        <v>70</v>
      </c>
      <c r="T122" t="s">
        <v>78</v>
      </c>
      <c r="U122">
        <v>135155</v>
      </c>
      <c r="V122">
        <v>1</v>
      </c>
      <c r="W122">
        <v>10</v>
      </c>
      <c r="X122" t="s">
        <v>79</v>
      </c>
      <c r="Y122" t="s">
        <v>70</v>
      </c>
      <c r="AC122">
        <v>5</v>
      </c>
      <c r="AD122">
        <v>8.7309999999999992E-3</v>
      </c>
      <c r="AE122">
        <v>4.3654999999999999E-2</v>
      </c>
      <c r="AF122" t="s">
        <v>41</v>
      </c>
      <c r="AG122">
        <v>1</v>
      </c>
      <c r="AH122">
        <v>8.7309999999999992E-3</v>
      </c>
      <c r="AI122" s="3">
        <v>4.3654999999999999E-2</v>
      </c>
      <c r="AJ122" t="s">
        <v>42</v>
      </c>
      <c r="AK122">
        <v>0.1</v>
      </c>
      <c r="AL122" s="2">
        <v>3.9289499999999998E-2</v>
      </c>
      <c r="AM122">
        <v>1</v>
      </c>
      <c r="AN122" s="5">
        <v>888608388627</v>
      </c>
      <c r="AO122">
        <f t="shared" si="2"/>
        <v>1.30834035E-2</v>
      </c>
    </row>
    <row r="123" spans="1:41">
      <c r="A123" t="s">
        <v>73</v>
      </c>
      <c r="B123">
        <v>10036</v>
      </c>
      <c r="C123" t="s">
        <v>63</v>
      </c>
      <c r="E123" t="s">
        <v>39</v>
      </c>
      <c r="F123" t="s">
        <v>40</v>
      </c>
      <c r="G123" t="s">
        <v>40</v>
      </c>
      <c r="H123" t="s">
        <v>43</v>
      </c>
      <c r="I123" t="s">
        <v>44</v>
      </c>
      <c r="J123" t="s">
        <v>74</v>
      </c>
      <c r="K123" s="4">
        <v>888608388627</v>
      </c>
      <c r="L123">
        <v>12025</v>
      </c>
      <c r="M123" t="s">
        <v>75</v>
      </c>
      <c r="N123" t="s">
        <v>70</v>
      </c>
      <c r="T123" t="s">
        <v>78</v>
      </c>
      <c r="U123">
        <v>135155</v>
      </c>
      <c r="V123">
        <v>1</v>
      </c>
      <c r="W123">
        <v>10</v>
      </c>
      <c r="X123" t="s">
        <v>79</v>
      </c>
      <c r="Y123" t="s">
        <v>70</v>
      </c>
      <c r="AC123">
        <v>7</v>
      </c>
      <c r="AD123">
        <v>8.9130000000000008E-3</v>
      </c>
      <c r="AE123">
        <v>6.2391000000000002E-2</v>
      </c>
      <c r="AF123" t="s">
        <v>41</v>
      </c>
      <c r="AG123">
        <v>1</v>
      </c>
      <c r="AH123">
        <v>8.9130000000000008E-3</v>
      </c>
      <c r="AI123" s="3">
        <v>6.2391000000000002E-2</v>
      </c>
      <c r="AJ123" t="s">
        <v>42</v>
      </c>
      <c r="AK123">
        <v>0.1</v>
      </c>
      <c r="AL123" s="2">
        <v>5.6151899999999998E-2</v>
      </c>
      <c r="AM123">
        <v>1</v>
      </c>
      <c r="AN123" s="5">
        <v>888608388627</v>
      </c>
      <c r="AO123">
        <f t="shared" si="2"/>
        <v>1.8698582700000001E-2</v>
      </c>
    </row>
    <row r="124" spans="1:41">
      <c r="A124" t="s">
        <v>73</v>
      </c>
      <c r="B124">
        <v>10036</v>
      </c>
      <c r="C124" t="s">
        <v>63</v>
      </c>
      <c r="E124" t="s">
        <v>39</v>
      </c>
      <c r="F124" t="s">
        <v>40</v>
      </c>
      <c r="G124" t="s">
        <v>40</v>
      </c>
      <c r="H124" t="s">
        <v>43</v>
      </c>
      <c r="I124" t="s">
        <v>44</v>
      </c>
      <c r="J124" t="s">
        <v>74</v>
      </c>
      <c r="K124" s="4">
        <v>888608388627</v>
      </c>
      <c r="L124">
        <v>12025</v>
      </c>
      <c r="M124" t="s">
        <v>75</v>
      </c>
      <c r="N124" t="s">
        <v>70</v>
      </c>
      <c r="T124" t="s">
        <v>78</v>
      </c>
      <c r="U124">
        <v>135155</v>
      </c>
      <c r="V124">
        <v>1</v>
      </c>
      <c r="W124">
        <v>10</v>
      </c>
      <c r="X124" t="s">
        <v>79</v>
      </c>
      <c r="Y124" t="s">
        <v>70</v>
      </c>
      <c r="AC124">
        <v>55</v>
      </c>
      <c r="AD124">
        <v>9.0139999999999994E-3</v>
      </c>
      <c r="AE124">
        <v>0.49576999999999999</v>
      </c>
      <c r="AF124" t="s">
        <v>41</v>
      </c>
      <c r="AG124">
        <v>1</v>
      </c>
      <c r="AH124">
        <v>9.0139999999999994E-3</v>
      </c>
      <c r="AI124" s="3">
        <v>0.49576999999999999</v>
      </c>
      <c r="AJ124" t="s">
        <v>42</v>
      </c>
      <c r="AK124">
        <v>0.1</v>
      </c>
      <c r="AL124" s="2">
        <v>0.44619300000000001</v>
      </c>
      <c r="AM124">
        <v>1</v>
      </c>
      <c r="AN124" s="5">
        <v>888608388627</v>
      </c>
      <c r="AO124">
        <f t="shared" si="2"/>
        <v>0.14858226900000002</v>
      </c>
    </row>
    <row r="125" spans="1:41">
      <c r="A125" t="s">
        <v>73</v>
      </c>
      <c r="B125">
        <v>10036</v>
      </c>
      <c r="C125" t="s">
        <v>63</v>
      </c>
      <c r="E125" t="s">
        <v>39</v>
      </c>
      <c r="F125" t="s">
        <v>40</v>
      </c>
      <c r="G125" t="s">
        <v>40</v>
      </c>
      <c r="H125" t="s">
        <v>43</v>
      </c>
      <c r="I125" t="s">
        <v>44</v>
      </c>
      <c r="J125" t="s">
        <v>74</v>
      </c>
      <c r="K125" s="4">
        <v>888608388627</v>
      </c>
      <c r="L125">
        <v>12025</v>
      </c>
      <c r="M125" t="s">
        <v>75</v>
      </c>
      <c r="N125" t="s">
        <v>70</v>
      </c>
      <c r="T125" t="s">
        <v>78</v>
      </c>
      <c r="U125">
        <v>135155</v>
      </c>
      <c r="V125">
        <v>1</v>
      </c>
      <c r="W125">
        <v>10</v>
      </c>
      <c r="X125" t="s">
        <v>79</v>
      </c>
      <c r="Y125" t="s">
        <v>70</v>
      </c>
      <c r="AC125">
        <v>1</v>
      </c>
      <c r="AD125">
        <v>9.8560000000000002E-3</v>
      </c>
      <c r="AE125">
        <v>9.8560000000000002E-3</v>
      </c>
      <c r="AF125" t="s">
        <v>41</v>
      </c>
      <c r="AG125">
        <v>1</v>
      </c>
      <c r="AH125">
        <v>9.8560000000000002E-3</v>
      </c>
      <c r="AI125" s="3">
        <v>9.8560000000000002E-3</v>
      </c>
      <c r="AJ125" t="s">
        <v>42</v>
      </c>
      <c r="AK125">
        <v>0.1</v>
      </c>
      <c r="AL125" s="2">
        <v>8.8704000000000005E-3</v>
      </c>
      <c r="AM125">
        <v>1</v>
      </c>
      <c r="AN125" s="5">
        <v>888608388627</v>
      </c>
      <c r="AO125">
        <f t="shared" si="2"/>
        <v>2.9538432000000003E-3</v>
      </c>
    </row>
    <row r="126" spans="1:41">
      <c r="A126" t="s">
        <v>73</v>
      </c>
      <c r="B126">
        <v>10036</v>
      </c>
      <c r="C126" t="s">
        <v>63</v>
      </c>
      <c r="E126" t="s">
        <v>39</v>
      </c>
      <c r="F126" t="s">
        <v>40</v>
      </c>
      <c r="G126" t="s">
        <v>40</v>
      </c>
      <c r="H126" t="s">
        <v>43</v>
      </c>
      <c r="I126" t="s">
        <v>44</v>
      </c>
      <c r="J126" t="s">
        <v>74</v>
      </c>
      <c r="K126" s="4">
        <v>888608388627</v>
      </c>
      <c r="L126">
        <v>12025</v>
      </c>
      <c r="M126" t="s">
        <v>75</v>
      </c>
      <c r="N126" t="s">
        <v>70</v>
      </c>
      <c r="T126" t="s">
        <v>78</v>
      </c>
      <c r="U126">
        <v>135155</v>
      </c>
      <c r="V126">
        <v>1</v>
      </c>
      <c r="W126">
        <v>10</v>
      </c>
      <c r="X126" t="s">
        <v>79</v>
      </c>
      <c r="Y126" t="s">
        <v>70</v>
      </c>
      <c r="AC126">
        <v>3</v>
      </c>
      <c r="AD126">
        <v>1.1086E-2</v>
      </c>
      <c r="AE126">
        <v>3.3258000000000003E-2</v>
      </c>
      <c r="AF126" t="s">
        <v>41</v>
      </c>
      <c r="AG126">
        <v>1</v>
      </c>
      <c r="AH126">
        <v>1.1086E-2</v>
      </c>
      <c r="AI126" s="3">
        <v>3.3258000000000003E-2</v>
      </c>
      <c r="AJ126" t="s">
        <v>42</v>
      </c>
      <c r="AK126">
        <v>0.1</v>
      </c>
      <c r="AL126" s="2">
        <v>2.9932199999999999E-2</v>
      </c>
      <c r="AM126">
        <v>1</v>
      </c>
      <c r="AN126" s="5">
        <v>888608388627</v>
      </c>
      <c r="AO126">
        <f t="shared" si="2"/>
        <v>9.9674225999999994E-3</v>
      </c>
    </row>
    <row r="127" spans="1:41">
      <c r="A127" t="s">
        <v>73</v>
      </c>
      <c r="B127">
        <v>10036</v>
      </c>
      <c r="C127" t="s">
        <v>63</v>
      </c>
      <c r="E127" t="s">
        <v>39</v>
      </c>
      <c r="F127" t="s">
        <v>40</v>
      </c>
      <c r="G127" t="s">
        <v>40</v>
      </c>
      <c r="H127" t="s">
        <v>43</v>
      </c>
      <c r="I127" t="s">
        <v>44</v>
      </c>
      <c r="J127" t="s">
        <v>74</v>
      </c>
      <c r="K127" s="4">
        <v>888608388627</v>
      </c>
      <c r="L127">
        <v>12025</v>
      </c>
      <c r="M127" t="s">
        <v>75</v>
      </c>
      <c r="N127" t="s">
        <v>70</v>
      </c>
      <c r="T127" t="s">
        <v>78</v>
      </c>
      <c r="U127">
        <v>135155</v>
      </c>
      <c r="V127">
        <v>1</v>
      </c>
      <c r="W127">
        <v>10</v>
      </c>
      <c r="X127" t="s">
        <v>79</v>
      </c>
      <c r="Y127" t="s">
        <v>70</v>
      </c>
      <c r="AC127">
        <v>1</v>
      </c>
      <c r="AD127">
        <v>3.0363999999999999E-2</v>
      </c>
      <c r="AE127">
        <v>3.0363999999999999E-2</v>
      </c>
      <c r="AF127" t="s">
        <v>41</v>
      </c>
      <c r="AG127">
        <v>1</v>
      </c>
      <c r="AH127">
        <v>3.0363999999999999E-2</v>
      </c>
      <c r="AI127" s="3">
        <v>3.0363999999999999E-2</v>
      </c>
      <c r="AJ127" t="s">
        <v>42</v>
      </c>
      <c r="AK127">
        <v>0.1</v>
      </c>
      <c r="AL127" s="2">
        <v>2.7327600000000001E-2</v>
      </c>
      <c r="AM127">
        <v>1</v>
      </c>
      <c r="AN127" s="5">
        <v>888608388627</v>
      </c>
      <c r="AO127">
        <f t="shared" si="2"/>
        <v>9.1000908000000002E-3</v>
      </c>
    </row>
  </sheetData>
  <sortState ref="A2159:AO2287">
    <sortCondition ref="J2159:J228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Allocation</vt:lpstr>
      <vt:lpstr>Services</vt:lpstr>
      <vt:lpstr>city_hall_394_april_2023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VFoster</dc:creator>
  <cp:lastModifiedBy>Tim Urfer</cp:lastModifiedBy>
  <dcterms:created xsi:type="dcterms:W3CDTF">2023-06-19T21:36:15Z</dcterms:created>
  <dcterms:modified xsi:type="dcterms:W3CDTF">2024-07-03T20:28:31Z</dcterms:modified>
</cp:coreProperties>
</file>